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19" activeTab="13"/>
  </bookViews>
  <sheets>
    <sheet name="г.Й-Ола" sheetId="1" r:id="rId1"/>
    <sheet name="г.Волжск" sheetId="2" r:id="rId2"/>
    <sheet name="г.Козьм" sheetId="3" r:id="rId3"/>
    <sheet name="Вол" sheetId="4" r:id="rId4"/>
    <sheet name="Горн" sheetId="5" r:id="rId5"/>
    <sheet name="Звен" sheetId="6" r:id="rId6"/>
    <sheet name="Килем" sheetId="7" r:id="rId7"/>
    <sheet name="Куж" sheetId="8" r:id="rId8"/>
    <sheet name="Мар-Тур" sheetId="9" r:id="rId9"/>
    <sheet name="Мед" sheetId="10" r:id="rId10"/>
    <sheet name="Морк" sheetId="11" r:id="rId11"/>
    <sheet name="Нов" sheetId="12" r:id="rId12"/>
    <sheet name="Орш" sheetId="13" r:id="rId13"/>
    <sheet name="Пар" sheetId="14" r:id="rId14"/>
    <sheet name="Серн" sheetId="15" r:id="rId15"/>
    <sheet name="Сов" sheetId="16" r:id="rId16"/>
    <sheet name="Юрин" sheetId="17" r:id="rId17"/>
    <sheet name="Лист1" sheetId="18" r:id="rId18"/>
  </sheets>
  <definedNames>
    <definedName name="_xlnm.Print_Area" localSheetId="1">'г.Волжск'!$A$1:$U$23</definedName>
    <definedName name="_xlnm.Print_Area" localSheetId="0">'г.Й-Ола'!$A$1:$U$25</definedName>
    <definedName name="_xlnm.Print_Area" localSheetId="2">'г.Козьм'!$A$1:$U$23</definedName>
    <definedName name="_xlnm.Print_Area" localSheetId="4">'Горн'!$A$1:$U$25</definedName>
    <definedName name="_xlnm.Print_Area" localSheetId="5">'Звен'!$A$1:$U$25</definedName>
    <definedName name="_xlnm.Print_Area" localSheetId="6">'Килем'!$A$1:$U$25</definedName>
    <definedName name="_xlnm.Print_Area" localSheetId="7">'Куж'!$A$1:$U$23</definedName>
    <definedName name="_xlnm.Print_Area" localSheetId="8">'Мар-Тур'!$A$1:$U$25</definedName>
    <definedName name="_xlnm.Print_Area" localSheetId="9">'Мед'!$A$1:$U$25</definedName>
    <definedName name="_xlnm.Print_Area" localSheetId="10">'Морк'!$A$1:$U$25</definedName>
    <definedName name="_xlnm.Print_Area" localSheetId="11">'Нов'!$A$1:$U$25</definedName>
    <definedName name="_xlnm.Print_Area" localSheetId="12">'Орш'!$A$1:$U$25</definedName>
    <definedName name="_xlnm.Print_Area" localSheetId="13">'Пар'!$A$1:$U$27</definedName>
    <definedName name="_xlnm.Print_Area" localSheetId="14">'Серн'!$A$1:$U$25</definedName>
    <definedName name="_xlnm.Print_Area" localSheetId="15">'Сов'!$A$1:$U$25</definedName>
    <definedName name="_xlnm.Print_Area" localSheetId="16">'Юрин'!$A$1:$U$24</definedName>
  </definedNames>
  <calcPr fullCalcOnLoad="1"/>
</workbook>
</file>

<file path=xl/sharedStrings.xml><?xml version="1.0" encoding="utf-8"?>
<sst xmlns="http://schemas.openxmlformats.org/spreadsheetml/2006/main" count="903" uniqueCount="177">
  <si>
    <t>Показатели</t>
  </si>
  <si>
    <t>2001
год</t>
  </si>
  <si>
    <t>2002
год</t>
  </si>
  <si>
    <t>2003
год</t>
  </si>
  <si>
    <t>2004
год</t>
  </si>
  <si>
    <t>2005
год</t>
  </si>
  <si>
    <t xml:space="preserve">2006
год </t>
  </si>
  <si>
    <t xml:space="preserve"> 2007 
год</t>
  </si>
  <si>
    <t>2008 
год</t>
  </si>
  <si>
    <t>2009 
год</t>
  </si>
  <si>
    <t>2010 
год</t>
  </si>
  <si>
    <t>2011 
год</t>
  </si>
  <si>
    <t>2012 
год</t>
  </si>
  <si>
    <t>2013 
год</t>
  </si>
  <si>
    <t>Численность населения на начало года, тыс.чел</t>
  </si>
  <si>
    <t xml:space="preserve">Продукция промышленности, млн. рублей </t>
  </si>
  <si>
    <t>Индекс промышленного производства, %</t>
  </si>
  <si>
    <t>Инвестиции в основной капитал по полному кругу организаций, млн. рублей</t>
  </si>
  <si>
    <t xml:space="preserve">Индекс физического объема, % </t>
  </si>
  <si>
    <t>Среднемесячная заработная плата, рублей</t>
  </si>
  <si>
    <t>Темп роста к предыдущему периоду, %</t>
  </si>
  <si>
    <t>Производство продукции сельского хозяйства во всех категориях хозяйств, млн.рублей</t>
  </si>
  <si>
    <t>Индекс физического объема сельскохозяйственного производства во всех категориях хозяйств, %</t>
  </si>
  <si>
    <t>Ввод в действие жилых домов, тыс.кв.м.</t>
  </si>
  <si>
    <t>в % к предыдущему периоду</t>
  </si>
  <si>
    <t>в том числе индивидуальное, жилищное строительство, тыс.кв.м.</t>
  </si>
  <si>
    <t>Оборот розничной торговли, млн. рублей</t>
  </si>
  <si>
    <t>Индекс физического объема, %</t>
  </si>
  <si>
    <t>Уровень безработицы в % к экономически активному населению (на конец года)</t>
  </si>
  <si>
    <t>2014 
год</t>
  </si>
  <si>
    <t>2015 
год</t>
  </si>
  <si>
    <t>2016 
год</t>
  </si>
  <si>
    <t>Объем работ и услуг по виду деятельности "строительство", млн. рублей</t>
  </si>
  <si>
    <t>2017 
год</t>
  </si>
  <si>
    <t>в 2,9 р.</t>
  </si>
  <si>
    <t>в 2,0 р.</t>
  </si>
  <si>
    <t>2015             год</t>
  </si>
  <si>
    <t>2017
год</t>
  </si>
  <si>
    <t>в 3,1 р.</t>
  </si>
  <si>
    <t>в 2,8 р.</t>
  </si>
  <si>
    <t>в 2,3 р.</t>
  </si>
  <si>
    <t>в 2,4 р.</t>
  </si>
  <si>
    <t>Выполнено работ и услуг по виду деятельности "строительство", млн. рублей</t>
  </si>
  <si>
    <t>в 2,5 р.</t>
  </si>
  <si>
    <t>в 2,1 р.</t>
  </si>
  <si>
    <t>в 5,4 р.</t>
  </si>
  <si>
    <t>Численность населения на начало года, тыс.чел.</t>
  </si>
  <si>
    <t>Индекс физического объема сельскохозяйствен-ного производства во всех категориях хозяйств, %</t>
  </si>
  <si>
    <t>в 3,3 р.</t>
  </si>
  <si>
    <t>в 3,7 р.</t>
  </si>
  <si>
    <t>в 2,2 р.</t>
  </si>
  <si>
    <t>в 13,6 р.</t>
  </si>
  <si>
    <t>в 7,6 р.</t>
  </si>
  <si>
    <t>2015
год</t>
  </si>
  <si>
    <t>в 39,4 р.</t>
  </si>
  <si>
    <t>в 8,8 р.</t>
  </si>
  <si>
    <t>в 7,9 р.</t>
  </si>
  <si>
    <t>в том числе индивидуальное жилищное строительство, тыс.кв.м.</t>
  </si>
  <si>
    <t>в 4,4 р.</t>
  </si>
  <si>
    <t>в 4,1 р.</t>
  </si>
  <si>
    <t>в 3,5 р.</t>
  </si>
  <si>
    <t>2014
год</t>
  </si>
  <si>
    <t>в 3,2 р.</t>
  </si>
  <si>
    <t>в 6,8 р.</t>
  </si>
  <si>
    <t>в 7,1 р.</t>
  </si>
  <si>
    <t>в 2,6 р.</t>
  </si>
  <si>
    <t>в 1,9 р</t>
  </si>
  <si>
    <t>в 2,3р.</t>
  </si>
  <si>
    <t>в 7,2 р.</t>
  </si>
  <si>
    <t>в 4,7 р.</t>
  </si>
  <si>
    <t>в 9,5 р.</t>
  </si>
  <si>
    <t>в 4,2 р.</t>
  </si>
  <si>
    <t>в 56,9 р.</t>
  </si>
  <si>
    <t>в 3,6 р.</t>
  </si>
  <si>
    <t xml:space="preserve">
 </t>
  </si>
  <si>
    <t>в 7,6 р</t>
  </si>
  <si>
    <t xml:space="preserve">
</t>
  </si>
  <si>
    <t>2018 
год</t>
  </si>
  <si>
    <t>2018
год</t>
  </si>
  <si>
    <t>в 2,7 р.</t>
  </si>
  <si>
    <t xml:space="preserve">Продукция промышленности, 
млн.рублей </t>
  </si>
  <si>
    <t>Оборот розничной торговли, 
млн. рублей</t>
  </si>
  <si>
    <t>Выполнено работ и услуг по виду деятельности "строительство", 
млн. рублей</t>
  </si>
  <si>
    <t>Инвестиции в основной капитал 
по полному кругу организаций, 
млн. рублей</t>
  </si>
  <si>
    <t>2019
год</t>
  </si>
  <si>
    <t>Уровень безработицы в % 
к экономически активному населению (на конец года)</t>
  </si>
  <si>
    <t>-</t>
  </si>
  <si>
    <t>2019 
год</t>
  </si>
  <si>
    <t>в 10,2 р.</t>
  </si>
  <si>
    <t>в 257 р.</t>
  </si>
  <si>
    <t>* по крупным и средним организациям</t>
  </si>
  <si>
    <t>в 11,6 р.</t>
  </si>
  <si>
    <t xml:space="preserve">              * по крупным и средним организациям</t>
  </si>
  <si>
    <t>108,5*</t>
  </si>
  <si>
    <t>104,5*</t>
  </si>
  <si>
    <t>111,4*</t>
  </si>
  <si>
    <t>111,3*</t>
  </si>
  <si>
    <t>Всего по республике</t>
  </si>
  <si>
    <t xml:space="preserve"> город Йошкар-Ола</t>
  </si>
  <si>
    <t xml:space="preserve"> город Волжск</t>
  </si>
  <si>
    <t xml:space="preserve">  муниципальные районы</t>
  </si>
  <si>
    <r>
      <t xml:space="preserve"> </t>
    </r>
    <r>
      <rPr>
        <sz val="10"/>
        <rFont val="Arial"/>
        <family val="2"/>
      </rPr>
      <t>Мари-Турекский</t>
    </r>
  </si>
  <si>
    <t xml:space="preserve"> Медведевский</t>
  </si>
  <si>
    <t xml:space="preserve"> Параньгинский</t>
  </si>
  <si>
    <t xml:space="preserve"> Сернурский</t>
  </si>
  <si>
    <t xml:space="preserve"> Советский</t>
  </si>
  <si>
    <t>Индекс промышленного производства</t>
  </si>
  <si>
    <t xml:space="preserve"> город Козьмодемьянск</t>
  </si>
  <si>
    <t xml:space="preserve"> Волжский</t>
  </si>
  <si>
    <t xml:space="preserve"> Горномарийский</t>
  </si>
  <si>
    <t xml:space="preserve"> Звениговский</t>
  </si>
  <si>
    <t xml:space="preserve"> Килемарский</t>
  </si>
  <si>
    <t xml:space="preserve"> Куженерский</t>
  </si>
  <si>
    <t xml:space="preserve"> Мари-Турекский</t>
  </si>
  <si>
    <t xml:space="preserve"> Моркинский</t>
  </si>
  <si>
    <t xml:space="preserve"> Новоторъяльский</t>
  </si>
  <si>
    <t xml:space="preserve"> Оршанский</t>
  </si>
  <si>
    <t xml:space="preserve"> Юринский</t>
  </si>
  <si>
    <t>«Обрабатывающие производства»</t>
  </si>
  <si>
    <r>
      <t>«Добыча полезных ископаемых»</t>
    </r>
    <r>
      <rPr>
        <b/>
        <i/>
        <vertAlign val="superscript"/>
        <sz val="14"/>
        <rFont val="Arial"/>
        <family val="2"/>
      </rPr>
      <t>1)</t>
    </r>
  </si>
  <si>
    <r>
      <t>«</t>
    </r>
    <r>
      <rPr>
        <b/>
        <i/>
        <sz val="14"/>
        <color indexed="8"/>
        <rFont val="Arial"/>
        <family val="2"/>
      </rPr>
      <t>Водоснабжение; водоотведение, организация сбора и утилизации отходов,  деятельность по ликвидации загрязнений</t>
    </r>
    <r>
      <rPr>
        <b/>
        <i/>
        <sz val="14"/>
        <rFont val="Arial"/>
        <family val="2"/>
      </rPr>
      <t>»</t>
    </r>
  </si>
  <si>
    <r>
      <t>«</t>
    </r>
    <r>
      <rPr>
        <b/>
        <i/>
        <sz val="14"/>
        <color indexed="8"/>
        <rFont val="Arial"/>
        <family val="2"/>
      </rPr>
      <t>Обеспечение электрической энергией, газом и паром; кондиционирование воздуха</t>
    </r>
    <r>
      <rPr>
        <b/>
        <i/>
        <sz val="14"/>
        <rFont val="Arial"/>
        <family val="2"/>
      </rPr>
      <t>»</t>
    </r>
  </si>
  <si>
    <t>млн.рублей</t>
  </si>
  <si>
    <t>январь-ноябрь 
2020 в % 
к январю-ноябрю 2019</t>
  </si>
  <si>
    <t>в 3 р.</t>
  </si>
  <si>
    <t>195,7</t>
  </si>
  <si>
    <t>36627,1*</t>
  </si>
  <si>
    <t>104,0*</t>
  </si>
  <si>
    <t>Показатели социально-экономического развития городского округа 
"Город Волжск" за 2014 - 2020 годы</t>
  </si>
  <si>
    <t>2020 
год</t>
  </si>
  <si>
    <t>в 2 р.</t>
  </si>
  <si>
    <t>в 3,4 р.</t>
  </si>
  <si>
    <t>28411,3*</t>
  </si>
  <si>
    <t>28833,0*</t>
  </si>
  <si>
    <t>29309,1*</t>
  </si>
  <si>
    <t>25792,9*</t>
  </si>
  <si>
    <t>36522,7*</t>
  </si>
  <si>
    <t>25249,6*</t>
  </si>
  <si>
    <t>27860,8*</t>
  </si>
  <si>
    <t>32084,2*</t>
  </si>
  <si>
    <t>25256,8*</t>
  </si>
  <si>
    <t>25565,3*</t>
  </si>
  <si>
    <t>27834,7*</t>
  </si>
  <si>
    <t>35229,8*</t>
  </si>
  <si>
    <t>21473,6*</t>
  </si>
  <si>
    <t>29671,6*</t>
  </si>
  <si>
    <t>32394,4*</t>
  </si>
  <si>
    <t>37282,4*</t>
  </si>
  <si>
    <t>105,0*</t>
  </si>
  <si>
    <t>Показатели социально-экономического развития городского округа 
"Город Козьмодемьянск" за 2014 - 2020 годы</t>
  </si>
  <si>
    <t>Показатели социально-экономического развития муниципального образования 
"Волжский муниципальный район" за 2014 - 2020 годы</t>
  </si>
  <si>
    <t>111,2*</t>
  </si>
  <si>
    <t>112,7*</t>
  </si>
  <si>
    <t>Показатели социально-экономического развития муниципального образования 
"Килемарский муниципальный район" за 2014 - 2020 годы</t>
  </si>
  <si>
    <t>Показатели социально-экономического развития муниципального образования 
"Куженерский муниципальный район" за 2014 - 2020 годы</t>
  </si>
  <si>
    <t>2020
год</t>
  </si>
  <si>
    <t>113,4*</t>
  </si>
  <si>
    <t>110,9*</t>
  </si>
  <si>
    <t>111,1*</t>
  </si>
  <si>
    <t>Показатели социально-экономического развития муниципального образования 
"Моркинский муниципальный район" за 2014 - 2020 годы</t>
  </si>
  <si>
    <t>Показатели социально-экономического развития муниципального образования 
"Медведевский муниципальный район" за 2014 - 2020 годы</t>
  </si>
  <si>
    <t>Показатели социально-экономического развития муниципального образования 
"Мари-Турекский муниципальный район" за 2014 - 2020 годы</t>
  </si>
  <si>
    <t>110,4*</t>
  </si>
  <si>
    <t>Показатели социально-экономического развития муниципального образования 
"Новоторъяльский муниципальный район" за 2014 - 2020 годы</t>
  </si>
  <si>
    <t>106,0*</t>
  </si>
  <si>
    <t>Показатели социально-экономического развития муниципального образования 
"Параньгинский муниципальный район" за 2014 - 2020 годы</t>
  </si>
  <si>
    <t>Показатели социально-экономического развития муниципального образования 
"Оршанский муниципальный район" за 2014 - 2020 годы</t>
  </si>
  <si>
    <t>Показатели социально-экономического развития муниципального образования 
"Звениговский муниципальный район" за 2014 - 2020 годы</t>
  </si>
  <si>
    <t>Показатели социально-экономического развития муниципального образования 
"Горномарийский муниципальный район" за 2014 - 2020 годы</t>
  </si>
  <si>
    <t>2020  
год</t>
  </si>
  <si>
    <t>Показатели социально-экономического развития муниципального образования 
"Сернурский муниципальный район" за 2014 - 2020 годы</t>
  </si>
  <si>
    <t>110,1*</t>
  </si>
  <si>
    <t>Показатели социально-экономического развития муниципального образования 
"Советский муниципальный район" за 2014 - 2020 годы</t>
  </si>
  <si>
    <t>Показатели социально-экономического развития муниципального образования 
"Юринский муниципальный район" за 2014 - 2020 годы</t>
  </si>
  <si>
    <t xml:space="preserve">         * по крупным и средним организациям</t>
  </si>
  <si>
    <t>Показатели социально-экономического развития городского округа 
"Город Йошкар-Ола" за 2014 - 2020 годы</t>
  </si>
  <si>
    <t>Численность населения на начало года, тыс.че.л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</si>
</sst>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  <numFmt numFmtId="175" formatCode="0.000"/>
    <numFmt numFmtId="176" formatCode="0.0000"/>
    <numFmt numFmtId="177" formatCode="#,##0.0&quot;р.&quot;;[Red]\-#,##0.0&quot;р.&quot;"/>
    <numFmt numFmtId="178" formatCode="#,##0.0"/>
    <numFmt numFmtId="179" formatCode="#,##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2">
    <font>
      <sz val="10"/>
      <name val="Arial Cyr"/>
      <family val="0"/>
    </font>
    <font>
      <sz val="11"/>
      <color indexed="8"/>
      <name val="Calibri"/>
      <family val="2"/>
    </font>
    <font>
      <b/>
      <sz val="13.5"/>
      <name val="Times New Roman"/>
      <family val="1"/>
    </font>
    <font>
      <sz val="12"/>
      <name val="Times New Roman"/>
      <family val="1"/>
    </font>
    <font>
      <sz val="13.5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3.5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name val="Times New Roman"/>
      <family val="1"/>
    </font>
    <font>
      <b/>
      <sz val="16"/>
      <color indexed="36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vertAlign val="superscript"/>
      <sz val="14"/>
      <name val="Arial"/>
      <family val="2"/>
    </font>
    <font>
      <b/>
      <i/>
      <sz val="14"/>
      <color indexed="8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/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medium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1" fillId="2" borderId="0" applyNumberFormat="0" applyBorder="0" applyAlignment="0" applyProtection="0"/>
    <xf numFmtId="0" fontId="43" fillId="3" borderId="0" applyNumberFormat="0" applyBorder="0" applyAlignment="0" applyProtection="0"/>
    <xf numFmtId="0" fontId="1" fillId="3" borderId="0" applyNumberFormat="0" applyBorder="0" applyAlignment="0" applyProtection="0"/>
    <xf numFmtId="0" fontId="43" fillId="4" borderId="0" applyNumberFormat="0" applyBorder="0" applyAlignment="0" applyProtection="0"/>
    <xf numFmtId="0" fontId="1" fillId="4" borderId="0" applyNumberFormat="0" applyBorder="0" applyAlignment="0" applyProtection="0"/>
    <xf numFmtId="0" fontId="43" fillId="5" borderId="0" applyNumberFormat="0" applyBorder="0" applyAlignment="0" applyProtection="0"/>
    <xf numFmtId="0" fontId="1" fillId="5" borderId="0" applyNumberFormat="0" applyBorder="0" applyAlignment="0" applyProtection="0"/>
    <xf numFmtId="0" fontId="43" fillId="6" borderId="0" applyNumberFormat="0" applyBorder="0" applyAlignment="0" applyProtection="0"/>
    <xf numFmtId="0" fontId="1" fillId="7" borderId="0" applyNumberFormat="0" applyBorder="0" applyAlignment="0" applyProtection="0"/>
    <xf numFmtId="0" fontId="43" fillId="8" borderId="0" applyNumberFormat="0" applyBorder="0" applyAlignment="0" applyProtection="0"/>
    <xf numFmtId="0" fontId="1" fillId="9" borderId="0" applyNumberFormat="0" applyBorder="0" applyAlignment="0" applyProtection="0"/>
    <xf numFmtId="0" fontId="43" fillId="10" borderId="0" applyNumberFormat="0" applyBorder="0" applyAlignment="0" applyProtection="0"/>
    <xf numFmtId="0" fontId="1" fillId="11" borderId="0" applyNumberFormat="0" applyBorder="0" applyAlignment="0" applyProtection="0"/>
    <xf numFmtId="0" fontId="43" fillId="12" borderId="0" applyNumberFormat="0" applyBorder="0" applyAlignment="0" applyProtection="0"/>
    <xf numFmtId="0" fontId="1" fillId="13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5" borderId="0" applyNumberFormat="0" applyBorder="0" applyAlignment="0" applyProtection="0"/>
    <xf numFmtId="0" fontId="1" fillId="5" borderId="0" applyNumberFormat="0" applyBorder="0" applyAlignment="0" applyProtection="0"/>
    <xf numFmtId="0" fontId="43" fillId="16" borderId="0" applyNumberFormat="0" applyBorder="0" applyAlignment="0" applyProtection="0"/>
    <xf numFmtId="0" fontId="1" fillId="11" borderId="0" applyNumberFormat="0" applyBorder="0" applyAlignment="0" applyProtection="0"/>
    <xf numFmtId="0" fontId="43" fillId="17" borderId="0" applyNumberFormat="0" applyBorder="0" applyAlignment="0" applyProtection="0"/>
    <xf numFmtId="0" fontId="1" fillId="18" borderId="0" applyNumberFormat="0" applyBorder="0" applyAlignment="0" applyProtection="0"/>
    <xf numFmtId="0" fontId="44" fillId="19" borderId="0" applyNumberFormat="0" applyBorder="0" applyAlignment="0" applyProtection="0"/>
    <xf numFmtId="0" fontId="7" fillId="20" borderId="0" applyNumberFormat="0" applyBorder="0" applyAlignment="0" applyProtection="0"/>
    <xf numFmtId="0" fontId="44" fillId="21" borderId="0" applyNumberFormat="0" applyBorder="0" applyAlignment="0" applyProtection="0"/>
    <xf numFmtId="0" fontId="7" fillId="13" borderId="0" applyNumberFormat="0" applyBorder="0" applyAlignment="0" applyProtection="0"/>
    <xf numFmtId="0" fontId="44" fillId="14" borderId="0" applyNumberFormat="0" applyBorder="0" applyAlignment="0" applyProtection="0"/>
    <xf numFmtId="0" fontId="7" fillId="14" borderId="0" applyNumberFormat="0" applyBorder="0" applyAlignment="0" applyProtection="0"/>
    <xf numFmtId="0" fontId="44" fillId="22" borderId="0" applyNumberFormat="0" applyBorder="0" applyAlignment="0" applyProtection="0"/>
    <xf numFmtId="0" fontId="7" fillId="22" borderId="0" applyNumberFormat="0" applyBorder="0" applyAlignment="0" applyProtection="0"/>
    <xf numFmtId="0" fontId="44" fillId="23" borderId="0" applyNumberFormat="0" applyBorder="0" applyAlignment="0" applyProtection="0"/>
    <xf numFmtId="0" fontId="7" fillId="24" borderId="0" applyNumberFormat="0" applyBorder="0" applyAlignment="0" applyProtection="0"/>
    <xf numFmtId="0" fontId="44" fillId="25" borderId="0" applyNumberFormat="0" applyBorder="0" applyAlignment="0" applyProtection="0"/>
    <xf numFmtId="0" fontId="7" fillId="25" borderId="0" applyNumberFormat="0" applyBorder="0" applyAlignment="0" applyProtection="0"/>
    <xf numFmtId="0" fontId="44" fillId="26" borderId="0" applyNumberFormat="0" applyBorder="0" applyAlignment="0" applyProtection="0"/>
    <xf numFmtId="0" fontId="7" fillId="27" borderId="0" applyNumberFormat="0" applyBorder="0" applyAlignment="0" applyProtection="0"/>
    <xf numFmtId="0" fontId="44" fillId="28" borderId="0" applyNumberFormat="0" applyBorder="0" applyAlignment="0" applyProtection="0"/>
    <xf numFmtId="0" fontId="7" fillId="29" borderId="0" applyNumberFormat="0" applyBorder="0" applyAlignment="0" applyProtection="0"/>
    <xf numFmtId="0" fontId="44" fillId="30" borderId="0" applyNumberFormat="0" applyBorder="0" applyAlignment="0" applyProtection="0"/>
    <xf numFmtId="0" fontId="7" fillId="31" borderId="0" applyNumberFormat="0" applyBorder="0" applyAlignment="0" applyProtection="0"/>
    <xf numFmtId="0" fontId="44" fillId="32" borderId="0" applyNumberFormat="0" applyBorder="0" applyAlignment="0" applyProtection="0"/>
    <xf numFmtId="0" fontId="7" fillId="22" borderId="0" applyNumberFormat="0" applyBorder="0" applyAlignment="0" applyProtection="0"/>
    <xf numFmtId="0" fontId="44" fillId="33" borderId="0" applyNumberFormat="0" applyBorder="0" applyAlignment="0" applyProtection="0"/>
    <xf numFmtId="0" fontId="7" fillId="24" borderId="0" applyNumberFormat="0" applyBorder="0" applyAlignment="0" applyProtection="0"/>
    <xf numFmtId="0" fontId="44" fillId="34" borderId="0" applyNumberFormat="0" applyBorder="0" applyAlignment="0" applyProtection="0"/>
    <xf numFmtId="0" fontId="7" fillId="35" borderId="0" applyNumberFormat="0" applyBorder="0" applyAlignment="0" applyProtection="0"/>
    <xf numFmtId="0" fontId="45" fillId="36" borderId="1" applyNumberFormat="0" applyAlignment="0" applyProtection="0"/>
    <xf numFmtId="0" fontId="8" fillId="9" borderId="2" applyNumberFormat="0" applyAlignment="0" applyProtection="0"/>
    <xf numFmtId="0" fontId="46" fillId="37" borderId="3" applyNumberFormat="0" applyAlignment="0" applyProtection="0"/>
    <xf numFmtId="0" fontId="9" fillId="38" borderId="4" applyNumberFormat="0" applyAlignment="0" applyProtection="0"/>
    <xf numFmtId="0" fontId="47" fillId="37" borderId="1" applyNumberFormat="0" applyAlignment="0" applyProtection="0"/>
    <xf numFmtId="0" fontId="10" fillId="38" borderId="2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11" fillId="0" borderId="6" applyNumberFormat="0" applyFill="0" applyAlignment="0" applyProtection="0"/>
    <xf numFmtId="0" fontId="50" fillId="0" borderId="7" applyNumberFormat="0" applyFill="0" applyAlignment="0" applyProtection="0"/>
    <xf numFmtId="0" fontId="12" fillId="0" borderId="8" applyNumberFormat="0" applyFill="0" applyAlignment="0" applyProtection="0"/>
    <xf numFmtId="0" fontId="51" fillId="0" borderId="9" applyNumberFormat="0" applyFill="0" applyAlignment="0" applyProtection="0"/>
    <xf numFmtId="0" fontId="13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14" fillId="0" borderId="12" applyNumberFormat="0" applyFill="0" applyAlignment="0" applyProtection="0"/>
    <xf numFmtId="0" fontId="53" fillId="39" borderId="13" applyNumberFormat="0" applyAlignment="0" applyProtection="0"/>
    <xf numFmtId="0" fontId="15" fillId="40" borderId="14" applyNumberFormat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41" borderId="0" applyNumberFormat="0" applyBorder="0" applyAlignment="0" applyProtection="0"/>
    <xf numFmtId="0" fontId="17" fillId="42" borderId="0" applyNumberFormat="0" applyBorder="0" applyAlignment="0" applyProtection="0"/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43" borderId="0" applyNumberFormat="0" applyBorder="0" applyAlignment="0" applyProtection="0"/>
    <xf numFmtId="0" fontId="18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4" borderId="15" applyNumberFormat="0" applyFont="0" applyAlignment="0" applyProtection="0"/>
    <xf numFmtId="0" fontId="0" fillId="45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17" applyNumberFormat="0" applyFill="0" applyAlignment="0" applyProtection="0"/>
    <xf numFmtId="0" fontId="20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46" borderId="0" applyNumberFormat="0" applyBorder="0" applyAlignment="0" applyProtection="0"/>
    <xf numFmtId="0" fontId="22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172" fontId="5" fillId="0" borderId="19" xfId="0" applyNumberFormat="1" applyFont="1" applyFill="1" applyBorder="1" applyAlignment="1">
      <alignment horizontal="center" vertical="center" wrapText="1"/>
    </xf>
    <xf numFmtId="172" fontId="5" fillId="0" borderId="19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justify" vertical="top" wrapText="1"/>
    </xf>
    <xf numFmtId="2" fontId="3" fillId="0" borderId="19" xfId="0" applyNumberFormat="1" applyFont="1" applyFill="1" applyBorder="1" applyAlignment="1">
      <alignment horizontal="justify" vertical="top" wrapText="1"/>
    </xf>
    <xf numFmtId="2" fontId="5" fillId="0" borderId="19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justify" vertical="top" wrapText="1"/>
    </xf>
    <xf numFmtId="172" fontId="5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justify" vertical="top" wrapText="1"/>
    </xf>
    <xf numFmtId="0" fontId="5" fillId="0" borderId="21" xfId="0" applyFont="1" applyFill="1" applyBorder="1" applyAlignment="1">
      <alignment horizontal="justify" vertical="top" wrapText="1"/>
    </xf>
    <xf numFmtId="172" fontId="5" fillId="0" borderId="21" xfId="0" applyNumberFormat="1" applyFont="1" applyFill="1" applyBorder="1" applyAlignment="1">
      <alignment horizontal="center" vertical="center"/>
    </xf>
    <xf numFmtId="172" fontId="5" fillId="0" borderId="21" xfId="0" applyNumberFormat="1" applyFont="1" applyFill="1" applyBorder="1" applyAlignment="1">
      <alignment horizontal="center" vertical="center" wrapText="1"/>
    </xf>
    <xf numFmtId="172" fontId="5" fillId="0" borderId="22" xfId="0" applyNumberFormat="1" applyFont="1" applyFill="1" applyBorder="1" applyAlignment="1">
      <alignment horizontal="center" vertical="center" wrapText="1"/>
    </xf>
    <xf numFmtId="172" fontId="5" fillId="0" borderId="23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justify" vertical="top" wrapText="1"/>
    </xf>
    <xf numFmtId="172" fontId="5" fillId="0" borderId="20" xfId="0" applyNumberFormat="1" applyFont="1" applyFill="1" applyBorder="1" applyAlignment="1">
      <alignment horizontal="center" vertical="center"/>
    </xf>
    <xf numFmtId="172" fontId="24" fillId="0" borderId="21" xfId="0" applyNumberFormat="1" applyFont="1" applyFill="1" applyBorder="1" applyAlignment="1">
      <alignment horizontal="center" vertical="center" wrapText="1"/>
    </xf>
    <xf numFmtId="172" fontId="24" fillId="0" borderId="20" xfId="0" applyNumberFormat="1" applyFont="1" applyFill="1" applyBorder="1" applyAlignment="1">
      <alignment horizontal="center" vertical="center" wrapText="1"/>
    </xf>
    <xf numFmtId="172" fontId="24" fillId="0" borderId="21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 wrapText="1"/>
    </xf>
    <xf numFmtId="2" fontId="24" fillId="0" borderId="19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/>
    </xf>
    <xf numFmtId="172" fontId="24" fillId="0" borderId="19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9" fontId="24" fillId="0" borderId="20" xfId="0" applyNumberFormat="1" applyFont="1" applyFill="1" applyBorder="1" applyAlignment="1">
      <alignment horizontal="center" vertical="center"/>
    </xf>
    <xf numFmtId="2" fontId="24" fillId="0" borderId="19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justify" vertical="top" wrapText="1"/>
    </xf>
    <xf numFmtId="177" fontId="5" fillId="0" borderId="20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justify" vertical="top" wrapText="1"/>
    </xf>
    <xf numFmtId="0" fontId="27" fillId="0" borderId="0" xfId="0" applyFont="1" applyFill="1" applyAlignment="1">
      <alignment horizontal="justify" vertical="top" wrapText="1"/>
    </xf>
    <xf numFmtId="0" fontId="27" fillId="0" borderId="0" xfId="0" applyFont="1" applyFill="1" applyAlignment="1">
      <alignment vertical="top" wrapText="1"/>
    </xf>
    <xf numFmtId="0" fontId="28" fillId="0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justify" vertical="top" wrapText="1"/>
    </xf>
    <xf numFmtId="0" fontId="25" fillId="0" borderId="21" xfId="0" applyFont="1" applyFill="1" applyBorder="1" applyAlignment="1">
      <alignment horizontal="justify" vertical="top" wrapText="1"/>
    </xf>
    <xf numFmtId="172" fontId="24" fillId="0" borderId="24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justify" vertical="top" wrapText="1"/>
    </xf>
    <xf numFmtId="172" fontId="24" fillId="0" borderId="25" xfId="0" applyNumberFormat="1" applyFont="1" applyFill="1" applyBorder="1" applyAlignment="1">
      <alignment horizontal="center" vertical="center" wrapText="1"/>
    </xf>
    <xf numFmtId="172" fontId="25" fillId="0" borderId="0" xfId="0" applyNumberFormat="1" applyFont="1" applyFill="1" applyAlignment="1">
      <alignment/>
    </xf>
    <xf numFmtId="2" fontId="25" fillId="0" borderId="19" xfId="0" applyNumberFormat="1" applyFont="1" applyFill="1" applyBorder="1" applyAlignment="1">
      <alignment horizontal="justify" vertical="top" wrapText="1"/>
    </xf>
    <xf numFmtId="2" fontId="25" fillId="0" borderId="0" xfId="0" applyNumberFormat="1" applyFont="1" applyFill="1" applyAlignment="1">
      <alignment/>
    </xf>
    <xf numFmtId="0" fontId="25" fillId="0" borderId="0" xfId="0" applyFont="1" applyFill="1" applyAlignment="1">
      <alignment horizontal="justify"/>
    </xf>
    <xf numFmtId="0" fontId="29" fillId="0" borderId="0" xfId="0" applyFont="1" applyFill="1" applyAlignment="1">
      <alignment vertical="top" wrapText="1"/>
    </xf>
    <xf numFmtId="0" fontId="29" fillId="0" borderId="0" xfId="0" applyFont="1" applyFill="1" applyAlignment="1">
      <alignment horizontal="justify" vertical="top" wrapText="1"/>
    </xf>
    <xf numFmtId="0" fontId="24" fillId="0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justify" vertical="top" wrapText="1"/>
    </xf>
    <xf numFmtId="0" fontId="24" fillId="0" borderId="21" xfId="0" applyFont="1" applyFill="1" applyBorder="1" applyAlignment="1">
      <alignment horizontal="justify" vertical="top" wrapText="1"/>
    </xf>
    <xf numFmtId="0" fontId="24" fillId="0" borderId="20" xfId="0" applyFont="1" applyFill="1" applyBorder="1" applyAlignment="1">
      <alignment horizontal="justify" vertical="top" wrapText="1"/>
    </xf>
    <xf numFmtId="2" fontId="24" fillId="0" borderId="19" xfId="0" applyNumberFormat="1" applyFont="1" applyFill="1" applyBorder="1" applyAlignment="1">
      <alignment horizontal="justify" vertical="top" wrapText="1"/>
    </xf>
    <xf numFmtId="0" fontId="24" fillId="0" borderId="21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172" fontId="5" fillId="0" borderId="24" xfId="0" applyNumberFormat="1" applyFont="1" applyFill="1" applyBorder="1" applyAlignment="1">
      <alignment horizontal="center" vertical="center" wrapText="1"/>
    </xf>
    <xf numFmtId="172" fontId="5" fillId="0" borderId="25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justify" vertical="top" wrapText="1"/>
    </xf>
    <xf numFmtId="172" fontId="5" fillId="0" borderId="27" xfId="0" applyNumberFormat="1" applyFont="1" applyFill="1" applyBorder="1" applyAlignment="1">
      <alignment horizontal="center" vertical="center" wrapText="1"/>
    </xf>
    <xf numFmtId="172" fontId="5" fillId="0" borderId="28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justify" vertical="center" wrapText="1"/>
    </xf>
    <xf numFmtId="172" fontId="5" fillId="0" borderId="21" xfId="0" applyNumberFormat="1" applyFont="1" applyFill="1" applyBorder="1" applyAlignment="1">
      <alignment horizontal="left" vertical="center" wrapText="1"/>
    </xf>
    <xf numFmtId="2" fontId="5" fillId="0" borderId="26" xfId="0" applyNumberFormat="1" applyFont="1" applyFill="1" applyBorder="1" applyAlignment="1">
      <alignment horizontal="center" vertical="center" wrapText="1"/>
    </xf>
    <xf numFmtId="172" fontId="5" fillId="0" borderId="29" xfId="0" applyNumberFormat="1" applyFont="1" applyFill="1" applyBorder="1" applyAlignment="1">
      <alignment horizontal="center" vertical="center" wrapText="1"/>
    </xf>
    <xf numFmtId="172" fontId="5" fillId="0" borderId="30" xfId="0" applyNumberFormat="1" applyFont="1" applyFill="1" applyBorder="1" applyAlignment="1">
      <alignment horizontal="center" vertical="center" wrapText="1"/>
    </xf>
    <xf numFmtId="172" fontId="5" fillId="0" borderId="3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justify"/>
    </xf>
    <xf numFmtId="0" fontId="3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29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justify" vertical="top" wrapText="1"/>
    </xf>
    <xf numFmtId="0" fontId="26" fillId="0" borderId="0" xfId="0" applyFont="1" applyFill="1" applyBorder="1" applyAlignment="1">
      <alignment vertical="top" wrapText="1"/>
    </xf>
    <xf numFmtId="0" fontId="23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23" fillId="0" borderId="0" xfId="0" applyFont="1" applyFill="1" applyAlignment="1">
      <alignment horizontal="left" wrapText="1"/>
    </xf>
    <xf numFmtId="178" fontId="5" fillId="0" borderId="19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justify" vertical="center" wrapText="1"/>
    </xf>
    <xf numFmtId="172" fontId="24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33" fillId="0" borderId="32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35" fillId="0" borderId="34" xfId="0" applyFont="1" applyBorder="1" applyAlignment="1">
      <alignment vertical="center" wrapText="1"/>
    </xf>
    <xf numFmtId="0" fontId="35" fillId="0" borderId="35" xfId="0" applyFont="1" applyBorder="1" applyAlignment="1">
      <alignment horizontal="right" vertical="center" wrapText="1"/>
    </xf>
    <xf numFmtId="0" fontId="35" fillId="0" borderId="36" xfId="0" applyFont="1" applyBorder="1" applyAlignment="1">
      <alignment horizontal="right" vertical="center" wrapText="1"/>
    </xf>
    <xf numFmtId="0" fontId="35" fillId="0" borderId="37" xfId="0" applyFont="1" applyBorder="1" applyAlignment="1">
      <alignment vertical="center" wrapText="1"/>
    </xf>
    <xf numFmtId="0" fontId="33" fillId="0" borderId="38" xfId="0" applyFont="1" applyBorder="1" applyAlignment="1">
      <alignment horizontal="right" vertical="center" wrapText="1"/>
    </xf>
    <xf numFmtId="0" fontId="33" fillId="0" borderId="39" xfId="0" applyFont="1" applyBorder="1" applyAlignment="1">
      <alignment horizontal="right" vertical="center" wrapText="1"/>
    </xf>
    <xf numFmtId="0" fontId="33" fillId="0" borderId="34" xfId="0" applyFont="1" applyBorder="1" applyAlignment="1">
      <alignment vertical="center" wrapText="1"/>
    </xf>
    <xf numFmtId="0" fontId="33" fillId="0" borderId="35" xfId="0" applyFont="1" applyBorder="1" applyAlignment="1">
      <alignment horizontal="right" vertical="center" wrapText="1"/>
    </xf>
    <xf numFmtId="0" fontId="33" fillId="0" borderId="36" xfId="0" applyFont="1" applyBorder="1" applyAlignment="1">
      <alignment horizontal="right" vertical="center" wrapText="1"/>
    </xf>
    <xf numFmtId="167" fontId="33" fillId="0" borderId="36" xfId="0" applyNumberFormat="1" applyFont="1" applyBorder="1" applyAlignment="1">
      <alignment horizontal="right" vertical="center" wrapText="1"/>
    </xf>
    <xf numFmtId="0" fontId="33" fillId="0" borderId="40" xfId="0" applyFont="1" applyBorder="1" applyAlignment="1">
      <alignment vertical="center" wrapText="1"/>
    </xf>
    <xf numFmtId="0" fontId="33" fillId="0" borderId="41" xfId="0" applyFont="1" applyBorder="1" applyAlignment="1">
      <alignment horizontal="right" vertical="center" wrapText="1"/>
    </xf>
    <xf numFmtId="0" fontId="33" fillId="0" borderId="42" xfId="0" applyFont="1" applyBorder="1" applyAlignment="1">
      <alignment horizontal="right" vertical="center" wrapText="1"/>
    </xf>
    <xf numFmtId="0" fontId="34" fillId="0" borderId="43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justify" vertical="center" wrapText="1"/>
    </xf>
    <xf numFmtId="0" fontId="36" fillId="0" borderId="0" xfId="0" applyFont="1" applyAlignment="1">
      <alignment vertical="center"/>
    </xf>
    <xf numFmtId="0" fontId="39" fillId="0" borderId="0" xfId="0" applyFont="1" applyAlignment="1">
      <alignment/>
    </xf>
    <xf numFmtId="0" fontId="34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right" vertical="center" wrapText="1"/>
    </xf>
    <xf numFmtId="0" fontId="33" fillId="0" borderId="0" xfId="0" applyFont="1" applyBorder="1" applyAlignment="1">
      <alignment horizontal="right" vertical="center" wrapText="1"/>
    </xf>
    <xf numFmtId="0" fontId="26" fillId="0" borderId="0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vertical="center" wrapText="1"/>
    </xf>
    <xf numFmtId="3" fontId="26" fillId="0" borderId="19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40" fillId="0" borderId="19" xfId="0" applyFont="1" applyBorder="1" applyAlignment="1">
      <alignment vertical="center" wrapText="1"/>
    </xf>
    <xf numFmtId="3" fontId="40" fillId="0" borderId="19" xfId="0" applyNumberFormat="1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justify" vertical="center" wrapText="1"/>
    </xf>
    <xf numFmtId="0" fontId="32" fillId="0" borderId="29" xfId="0" applyFont="1" applyFill="1" applyBorder="1" applyAlignment="1">
      <alignment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2" fontId="5" fillId="0" borderId="19" xfId="0" applyNumberFormat="1" applyFont="1" applyFill="1" applyBorder="1" applyAlignment="1">
      <alignment horizontal="left" vertical="top" wrapText="1"/>
    </xf>
    <xf numFmtId="0" fontId="3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26" fillId="0" borderId="22" xfId="0" applyFont="1" applyFill="1" applyBorder="1" applyAlignment="1">
      <alignment horizontal="center" vertical="top" wrapText="1"/>
    </xf>
    <xf numFmtId="0" fontId="27" fillId="0" borderId="0" xfId="0" applyFont="1" applyFill="1" applyAlignment="1">
      <alignment horizontal="center" vertical="top" wrapText="1"/>
    </xf>
    <xf numFmtId="0" fontId="29" fillId="0" borderId="0" xfId="0" applyFont="1" applyFill="1" applyAlignment="1">
      <alignment horizontal="center" vertical="top" wrapText="1"/>
    </xf>
    <xf numFmtId="0" fontId="26" fillId="0" borderId="0" xfId="0" applyFont="1" applyBorder="1" applyAlignment="1">
      <alignment horizontal="center" vertical="center"/>
    </xf>
    <xf numFmtId="172" fontId="24" fillId="0" borderId="20" xfId="0" applyNumberFormat="1" applyFont="1" applyFill="1" applyBorder="1" applyAlignment="1">
      <alignment horizontal="center" vertical="center"/>
    </xf>
    <xf numFmtId="172" fontId="24" fillId="0" borderId="26" xfId="0" applyNumberFormat="1" applyFont="1" applyFill="1" applyBorder="1" applyAlignment="1">
      <alignment horizontal="center" vertical="center" wrapText="1"/>
    </xf>
    <xf numFmtId="2" fontId="24" fillId="0" borderId="26" xfId="0" applyNumberFormat="1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72" fontId="5" fillId="0" borderId="2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Процентный 2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BreakPreview" zoomScale="91" zoomScaleSheetLayoutView="91" zoomScalePageLayoutView="0" workbookViewId="0" topLeftCell="A1">
      <pane xSplit="1" ySplit="3" topLeftCell="O10" activePane="bottomRight" state="frozen"/>
      <selection pane="topLeft" activeCell="L13" sqref="L13"/>
      <selection pane="topRight" activeCell="L13" sqref="L13"/>
      <selection pane="bottomLeft" activeCell="L13" sqref="L13"/>
      <selection pane="bottomRight" activeCell="P27" sqref="P27"/>
    </sheetView>
  </sheetViews>
  <sheetFormatPr defaultColWidth="9.00390625" defaultRowHeight="12.75"/>
  <cols>
    <col min="1" max="1" width="35.75390625" style="2" customWidth="1"/>
    <col min="2" max="2" width="8.75390625" style="1" hidden="1" customWidth="1"/>
    <col min="3" max="4" width="9.25390625" style="1" hidden="1" customWidth="1"/>
    <col min="5" max="6" width="9.75390625" style="1" hidden="1" customWidth="1"/>
    <col min="7" max="9" width="9.375" style="1" hidden="1" customWidth="1"/>
    <col min="10" max="10" width="9.625" style="1" hidden="1" customWidth="1"/>
    <col min="11" max="11" width="10.00390625" style="5" hidden="1" customWidth="1"/>
    <col min="12" max="13" width="10.375" style="5" hidden="1" customWidth="1"/>
    <col min="14" max="14" width="10.75390625" style="1" hidden="1" customWidth="1"/>
    <col min="15" max="20" width="10.75390625" style="1" customWidth="1"/>
    <col min="21" max="21" width="10.875" style="1" customWidth="1"/>
    <col min="22" max="16384" width="9.125" style="1" customWidth="1"/>
  </cols>
  <sheetData>
    <row r="1" spans="1:21" ht="37.5" customHeight="1">
      <c r="A1" s="140" t="s">
        <v>175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</row>
    <row r="2" spans="2:13" ht="18" customHeight="1">
      <c r="B2" s="3"/>
      <c r="C2" s="4"/>
      <c r="D2" s="3"/>
      <c r="E2" s="3"/>
      <c r="F2" s="3"/>
      <c r="G2" s="3"/>
      <c r="L2" s="1"/>
      <c r="M2" s="1"/>
    </row>
    <row r="3" spans="1:21" ht="33">
      <c r="A3" s="10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29</v>
      </c>
      <c r="P3" s="11" t="s">
        <v>30</v>
      </c>
      <c r="Q3" s="11" t="s">
        <v>31</v>
      </c>
      <c r="R3" s="11" t="s">
        <v>33</v>
      </c>
      <c r="S3" s="11" t="s">
        <v>77</v>
      </c>
      <c r="T3" s="11" t="s">
        <v>87</v>
      </c>
      <c r="U3" s="11" t="s">
        <v>129</v>
      </c>
    </row>
    <row r="4" spans="1:21" ht="31.5">
      <c r="A4" s="101" t="s">
        <v>14</v>
      </c>
      <c r="B4" s="6">
        <v>281.7</v>
      </c>
      <c r="C4" s="6">
        <v>281.5</v>
      </c>
      <c r="D4" s="6">
        <v>281.3</v>
      </c>
      <c r="E4" s="6">
        <v>280.2</v>
      </c>
      <c r="F4" s="6">
        <v>275.741</v>
      </c>
      <c r="G4" s="6">
        <v>276.6</v>
      </c>
      <c r="H4" s="6">
        <v>274.3</v>
      </c>
      <c r="I4" s="6">
        <v>271.8</v>
      </c>
      <c r="J4" s="6">
        <v>259.217</v>
      </c>
      <c r="K4" s="6">
        <v>259.248</v>
      </c>
      <c r="L4" s="6">
        <v>263.506</v>
      </c>
      <c r="M4" s="6">
        <v>267.746</v>
      </c>
      <c r="N4" s="6">
        <v>271.224</v>
      </c>
      <c r="O4" s="6">
        <v>271.2</v>
      </c>
      <c r="P4" s="6">
        <v>274.1</v>
      </c>
      <c r="Q4" s="6">
        <v>276</v>
      </c>
      <c r="R4" s="6">
        <v>277.7</v>
      </c>
      <c r="S4" s="6">
        <v>279.3</v>
      </c>
      <c r="T4" s="6">
        <v>282.797</v>
      </c>
      <c r="U4" s="6">
        <v>285.508</v>
      </c>
    </row>
    <row r="5" spans="1:21" ht="31.5">
      <c r="A5" s="12" t="s">
        <v>15</v>
      </c>
      <c r="B5" s="7">
        <v>6004.6</v>
      </c>
      <c r="C5" s="7">
        <v>7011.4</v>
      </c>
      <c r="D5" s="7">
        <v>9511.5</v>
      </c>
      <c r="E5" s="7">
        <v>12813.9</v>
      </c>
      <c r="F5" s="7">
        <v>13012.473</v>
      </c>
      <c r="G5" s="7">
        <v>15765.962</v>
      </c>
      <c r="H5" s="7">
        <v>17393.92</v>
      </c>
      <c r="I5" s="7">
        <v>22975.981999999996</v>
      </c>
      <c r="J5" s="6">
        <v>23235.802000000003</v>
      </c>
      <c r="K5" s="6">
        <v>29187.167</v>
      </c>
      <c r="L5" s="6">
        <v>33786.305</v>
      </c>
      <c r="M5" s="6">
        <v>36835.294</v>
      </c>
      <c r="N5" s="100">
        <v>39705.186</v>
      </c>
      <c r="O5" s="100">
        <v>50316.404</v>
      </c>
      <c r="P5" s="100">
        <v>54205.522</v>
      </c>
      <c r="Q5" s="100">
        <v>58923.3</v>
      </c>
      <c r="R5" s="100">
        <v>65613.8</v>
      </c>
      <c r="S5" s="100">
        <v>57281.785</v>
      </c>
      <c r="T5" s="100">
        <v>71302.573</v>
      </c>
      <c r="U5" s="100">
        <v>68143.651</v>
      </c>
    </row>
    <row r="6" spans="1:21" ht="31.5">
      <c r="A6" s="12" t="s">
        <v>16</v>
      </c>
      <c r="B6" s="7">
        <v>101.5</v>
      </c>
      <c r="C6" s="7">
        <v>107.8</v>
      </c>
      <c r="D6" s="7">
        <v>112.6</v>
      </c>
      <c r="E6" s="7">
        <v>111.7</v>
      </c>
      <c r="F6" s="7">
        <v>109.8</v>
      </c>
      <c r="G6" s="7">
        <v>113.6</v>
      </c>
      <c r="H6" s="7">
        <v>108.1</v>
      </c>
      <c r="I6" s="7">
        <v>116.1</v>
      </c>
      <c r="J6" s="6">
        <v>97.8</v>
      </c>
      <c r="K6" s="6">
        <v>122.5</v>
      </c>
      <c r="L6" s="6">
        <v>107.1</v>
      </c>
      <c r="M6" s="6">
        <v>110.2</v>
      </c>
      <c r="N6" s="6">
        <v>102.4</v>
      </c>
      <c r="O6" s="6">
        <v>106.9</v>
      </c>
      <c r="P6" s="6">
        <v>100.6</v>
      </c>
      <c r="Q6" s="6">
        <v>96.5</v>
      </c>
      <c r="R6" s="6">
        <v>102.5</v>
      </c>
      <c r="S6" s="6">
        <v>92.4</v>
      </c>
      <c r="T6" s="6">
        <v>127.1</v>
      </c>
      <c r="U6" s="6">
        <v>91.2</v>
      </c>
    </row>
    <row r="7" spans="1:21" ht="47.25">
      <c r="A7" s="12" t="s">
        <v>21</v>
      </c>
      <c r="B7" s="7">
        <v>242.474</v>
      </c>
      <c r="C7" s="7">
        <v>249.919</v>
      </c>
      <c r="D7" s="7">
        <v>195.575</v>
      </c>
      <c r="E7" s="7">
        <v>193.312</v>
      </c>
      <c r="F7" s="7">
        <v>194.831</v>
      </c>
      <c r="G7" s="7">
        <v>154.543</v>
      </c>
      <c r="H7" s="7">
        <v>171.814</v>
      </c>
      <c r="I7" s="7">
        <v>157.226</v>
      </c>
      <c r="J7" s="6">
        <v>179.313</v>
      </c>
      <c r="K7" s="6">
        <v>169.617</v>
      </c>
      <c r="L7" s="7">
        <v>358.997</v>
      </c>
      <c r="M7" s="7">
        <v>358.261</v>
      </c>
      <c r="N7" s="7">
        <v>397.9</v>
      </c>
      <c r="O7" s="7">
        <v>360.7</v>
      </c>
      <c r="P7" s="7">
        <v>363.7</v>
      </c>
      <c r="Q7" s="7">
        <v>310.1</v>
      </c>
      <c r="R7" s="7">
        <v>166.2</v>
      </c>
      <c r="S7" s="7">
        <v>297.2</v>
      </c>
      <c r="T7" s="7">
        <v>303.2</v>
      </c>
      <c r="U7" s="7">
        <v>310.2</v>
      </c>
    </row>
    <row r="8" spans="1:21" ht="63">
      <c r="A8" s="12" t="s">
        <v>22</v>
      </c>
      <c r="B8" s="7">
        <v>107.86160159990008</v>
      </c>
      <c r="C8" s="7">
        <v>93.78565267859118</v>
      </c>
      <c r="D8" s="7">
        <v>65.2127956124451</v>
      </c>
      <c r="E8" s="7">
        <v>87.54906921483709</v>
      </c>
      <c r="F8" s="7">
        <v>81.0826841202973</v>
      </c>
      <c r="G8" s="7">
        <v>75.61636403232389</v>
      </c>
      <c r="H8" s="7">
        <v>93.81901302522796</v>
      </c>
      <c r="I8" s="7">
        <v>79.68365188766818</v>
      </c>
      <c r="J8" s="6">
        <v>95</v>
      </c>
      <c r="K8" s="6">
        <v>75.3</v>
      </c>
      <c r="L8" s="7">
        <v>174.4</v>
      </c>
      <c r="M8" s="7">
        <v>107.9</v>
      </c>
      <c r="N8" s="7">
        <v>95.7</v>
      </c>
      <c r="O8" s="7">
        <v>93.6</v>
      </c>
      <c r="P8" s="7">
        <v>89</v>
      </c>
      <c r="Q8" s="7">
        <v>122.5</v>
      </c>
      <c r="R8" s="7">
        <v>55.3</v>
      </c>
      <c r="S8" s="7">
        <v>177.4</v>
      </c>
      <c r="T8" s="7">
        <v>110.4</v>
      </c>
      <c r="U8" s="7">
        <v>100.4</v>
      </c>
    </row>
    <row r="9" spans="1:21" ht="31.5" collapsed="1">
      <c r="A9" s="12" t="s">
        <v>26</v>
      </c>
      <c r="B9" s="6">
        <v>3329.3</v>
      </c>
      <c r="C9" s="7">
        <v>4105</v>
      </c>
      <c r="D9" s="7">
        <v>4835.7</v>
      </c>
      <c r="E9" s="7">
        <v>5658</v>
      </c>
      <c r="F9" s="7">
        <v>7805.4</v>
      </c>
      <c r="G9" s="7">
        <v>11887.8</v>
      </c>
      <c r="H9" s="7">
        <v>15281</v>
      </c>
      <c r="I9" s="7">
        <v>21919.161</v>
      </c>
      <c r="J9" s="6">
        <v>24181.016</v>
      </c>
      <c r="K9" s="6">
        <v>26613.235</v>
      </c>
      <c r="L9" s="6">
        <v>31083.487</v>
      </c>
      <c r="M9" s="6">
        <v>33244.3</v>
      </c>
      <c r="N9" s="100">
        <v>38556.2</v>
      </c>
      <c r="O9" s="100">
        <v>44555.459</v>
      </c>
      <c r="P9" s="100">
        <v>43327.7</v>
      </c>
      <c r="Q9" s="100">
        <v>42337.7</v>
      </c>
      <c r="R9" s="100">
        <v>44607.4</v>
      </c>
      <c r="S9" s="100">
        <v>47922.763</v>
      </c>
      <c r="T9" s="100">
        <v>50378.4</v>
      </c>
      <c r="U9" s="100">
        <v>55159.2</v>
      </c>
    </row>
    <row r="10" spans="1:21" ht="16.5">
      <c r="A10" s="12" t="s">
        <v>27</v>
      </c>
      <c r="B10" s="7">
        <v>100.5</v>
      </c>
      <c r="C10" s="7">
        <v>110.5</v>
      </c>
      <c r="D10" s="7">
        <v>106.3</v>
      </c>
      <c r="E10" s="7">
        <v>113.3</v>
      </c>
      <c r="F10" s="7">
        <v>127.4</v>
      </c>
      <c r="G10" s="7">
        <v>143.7</v>
      </c>
      <c r="H10" s="7">
        <v>120.1</v>
      </c>
      <c r="I10" s="7">
        <v>121.6</v>
      </c>
      <c r="J10" s="6">
        <v>101.4</v>
      </c>
      <c r="K10" s="6">
        <v>102.6</v>
      </c>
      <c r="L10" s="6">
        <v>105.4</v>
      </c>
      <c r="M10" s="6">
        <v>107</v>
      </c>
      <c r="N10" s="6">
        <v>107.3</v>
      </c>
      <c r="O10" s="6">
        <v>106.3</v>
      </c>
      <c r="P10" s="6">
        <v>83.1</v>
      </c>
      <c r="Q10" s="6">
        <v>91.2</v>
      </c>
      <c r="R10" s="6">
        <v>102</v>
      </c>
      <c r="S10" s="6">
        <v>104.6</v>
      </c>
      <c r="T10" s="6">
        <v>100.3</v>
      </c>
      <c r="U10" s="6">
        <v>105.5</v>
      </c>
    </row>
    <row r="11" spans="1:21" ht="47.25" collapsed="1">
      <c r="A11" s="12" t="s">
        <v>32</v>
      </c>
      <c r="B11" s="6">
        <v>711.7</v>
      </c>
      <c r="C11" s="7">
        <v>992.9</v>
      </c>
      <c r="D11" s="7">
        <v>1490.7</v>
      </c>
      <c r="E11" s="7">
        <v>1893</v>
      </c>
      <c r="F11" s="7">
        <v>2338.4</v>
      </c>
      <c r="G11" s="7">
        <v>3322</v>
      </c>
      <c r="H11" s="7">
        <v>5351.7</v>
      </c>
      <c r="I11" s="7">
        <v>7029.3</v>
      </c>
      <c r="J11" s="7">
        <v>4231.3</v>
      </c>
      <c r="K11" s="7">
        <v>5755.2</v>
      </c>
      <c r="L11" s="7">
        <v>7812.3</v>
      </c>
      <c r="M11" s="7">
        <v>7669.1</v>
      </c>
      <c r="N11" s="100">
        <v>8294.1</v>
      </c>
      <c r="O11" s="100">
        <v>9000.4</v>
      </c>
      <c r="P11" s="100">
        <v>9667.1</v>
      </c>
      <c r="Q11" s="100">
        <v>8333.2</v>
      </c>
      <c r="R11" s="100">
        <v>8083.3</v>
      </c>
      <c r="S11" s="100">
        <v>8796.7</v>
      </c>
      <c r="T11" s="100">
        <v>12951.7</v>
      </c>
      <c r="U11" s="100">
        <v>14148.6</v>
      </c>
    </row>
    <row r="12" spans="1:21" ht="16.5">
      <c r="A12" s="12" t="s">
        <v>18</v>
      </c>
      <c r="B12" s="6">
        <v>86.8</v>
      </c>
      <c r="C12" s="7">
        <v>121</v>
      </c>
      <c r="D12" s="7">
        <v>129.7</v>
      </c>
      <c r="E12" s="7">
        <v>109</v>
      </c>
      <c r="F12" s="7">
        <v>105.9</v>
      </c>
      <c r="G12" s="7">
        <v>125.4</v>
      </c>
      <c r="H12" s="7">
        <v>131.4</v>
      </c>
      <c r="I12" s="7">
        <v>104.5</v>
      </c>
      <c r="J12" s="7">
        <v>61.80203595446236</v>
      </c>
      <c r="K12" s="7">
        <v>134.1370180552174</v>
      </c>
      <c r="L12" s="7">
        <v>121.41621446613978</v>
      </c>
      <c r="M12" s="7">
        <v>95.4</v>
      </c>
      <c r="N12" s="7">
        <v>105.7</v>
      </c>
      <c r="O12" s="7">
        <v>102.2</v>
      </c>
      <c r="P12" s="7">
        <v>96.2</v>
      </c>
      <c r="Q12" s="7">
        <v>86.4</v>
      </c>
      <c r="R12" s="7">
        <v>91.3</v>
      </c>
      <c r="S12" s="7">
        <v>100.3</v>
      </c>
      <c r="T12" s="7">
        <v>141.8</v>
      </c>
      <c r="U12" s="7">
        <v>138</v>
      </c>
    </row>
    <row r="13" spans="1:21" ht="47.25" collapsed="1">
      <c r="A13" s="12" t="s">
        <v>17</v>
      </c>
      <c r="B13" s="7">
        <v>927.1</v>
      </c>
      <c r="C13" s="7">
        <v>1463.3</v>
      </c>
      <c r="D13" s="7">
        <v>2391.5</v>
      </c>
      <c r="E13" s="7">
        <v>3306.7</v>
      </c>
      <c r="F13" s="7">
        <v>4305.713</v>
      </c>
      <c r="G13" s="7">
        <v>5728.119</v>
      </c>
      <c r="H13" s="7">
        <v>9302.328</v>
      </c>
      <c r="I13" s="7">
        <v>11219.884</v>
      </c>
      <c r="J13" s="7">
        <v>6136.455</v>
      </c>
      <c r="K13" s="6">
        <v>8623.718</v>
      </c>
      <c r="L13" s="6">
        <v>11257.439</v>
      </c>
      <c r="M13" s="6">
        <v>13291.876</v>
      </c>
      <c r="N13" s="100">
        <v>15434.93</v>
      </c>
      <c r="O13" s="100">
        <v>17913.867</v>
      </c>
      <c r="P13" s="100">
        <v>17254</v>
      </c>
      <c r="Q13" s="100">
        <v>12407.9</v>
      </c>
      <c r="R13" s="100">
        <v>10715.4</v>
      </c>
      <c r="S13" s="100">
        <v>12372.6</v>
      </c>
      <c r="T13" s="100">
        <v>12555</v>
      </c>
      <c r="U13" s="100">
        <v>17952.583</v>
      </c>
    </row>
    <row r="14" spans="1:21" ht="16.5">
      <c r="A14" s="12" t="s">
        <v>18</v>
      </c>
      <c r="B14" s="7">
        <v>101.4</v>
      </c>
      <c r="C14" s="7">
        <v>137</v>
      </c>
      <c r="D14" s="7">
        <v>145.3</v>
      </c>
      <c r="E14" s="7">
        <v>122.1</v>
      </c>
      <c r="F14" s="7">
        <v>115.2</v>
      </c>
      <c r="G14" s="7">
        <v>121.2</v>
      </c>
      <c r="H14" s="7">
        <v>138.7</v>
      </c>
      <c r="I14" s="7">
        <v>99.1</v>
      </c>
      <c r="J14" s="7">
        <v>53.884411575969985</v>
      </c>
      <c r="K14" s="6">
        <v>137.37299250231078</v>
      </c>
      <c r="L14" s="6">
        <v>117.6039955960635</v>
      </c>
      <c r="M14" s="6">
        <v>114.07936972998208</v>
      </c>
      <c r="N14" s="6">
        <v>112.3</v>
      </c>
      <c r="O14" s="6">
        <v>111</v>
      </c>
      <c r="P14" s="6">
        <v>88.2</v>
      </c>
      <c r="Q14" s="6">
        <v>69.8</v>
      </c>
      <c r="R14" s="6">
        <v>83.6</v>
      </c>
      <c r="S14" s="6">
        <v>108.5</v>
      </c>
      <c r="T14" s="6">
        <v>95.9</v>
      </c>
      <c r="U14" s="6">
        <v>120.9</v>
      </c>
    </row>
    <row r="15" spans="1:21" ht="31.5">
      <c r="A15" s="12" t="s">
        <v>23</v>
      </c>
      <c r="B15" s="7">
        <v>62.582</v>
      </c>
      <c r="C15" s="7">
        <v>67.9</v>
      </c>
      <c r="D15" s="7">
        <v>62.874</v>
      </c>
      <c r="E15" s="7">
        <v>77.12</v>
      </c>
      <c r="F15" s="7">
        <v>79.432</v>
      </c>
      <c r="G15" s="7">
        <v>98.697</v>
      </c>
      <c r="H15" s="7">
        <v>102.066</v>
      </c>
      <c r="I15" s="7">
        <v>100.359</v>
      </c>
      <c r="J15" s="6">
        <v>95.085</v>
      </c>
      <c r="K15" s="6">
        <v>96.271</v>
      </c>
      <c r="L15" s="6">
        <v>92.433</v>
      </c>
      <c r="M15" s="6">
        <v>125.7</v>
      </c>
      <c r="N15" s="6">
        <v>130.8</v>
      </c>
      <c r="O15" s="6">
        <v>151.275</v>
      </c>
      <c r="P15" s="6">
        <v>195.2</v>
      </c>
      <c r="Q15" s="6">
        <v>232.799</v>
      </c>
      <c r="R15" s="6">
        <v>242.9</v>
      </c>
      <c r="S15" s="6">
        <v>204.081</v>
      </c>
      <c r="T15" s="6">
        <v>221.24</v>
      </c>
      <c r="U15" s="6">
        <v>205.949</v>
      </c>
    </row>
    <row r="16" spans="1:21" ht="16.5">
      <c r="A16" s="12" t="s">
        <v>24</v>
      </c>
      <c r="B16" s="7">
        <v>149.2</v>
      </c>
      <c r="C16" s="7">
        <v>108.49765108178072</v>
      </c>
      <c r="D16" s="7">
        <v>92.59793814432989</v>
      </c>
      <c r="E16" s="7">
        <v>122.65801444158157</v>
      </c>
      <c r="F16" s="7">
        <v>102.9979253112033</v>
      </c>
      <c r="G16" s="7">
        <v>124.25344949138886</v>
      </c>
      <c r="H16" s="7">
        <v>103.41347761330131</v>
      </c>
      <c r="I16" s="7">
        <v>98.32755275997883</v>
      </c>
      <c r="J16" s="6">
        <v>94.7448659313066</v>
      </c>
      <c r="K16" s="6">
        <v>101.2473050428564</v>
      </c>
      <c r="L16" s="6">
        <v>96.01333734977304</v>
      </c>
      <c r="M16" s="6">
        <v>135.99039304144623</v>
      </c>
      <c r="N16" s="6">
        <v>104</v>
      </c>
      <c r="O16" s="6">
        <f aca="true" t="shared" si="0" ref="O16:T16">O15/N15*100</f>
        <v>115.65366972477065</v>
      </c>
      <c r="P16" s="6">
        <f t="shared" si="0"/>
        <v>129.0365228887787</v>
      </c>
      <c r="Q16" s="6">
        <f t="shared" si="0"/>
        <v>119.26178278688526</v>
      </c>
      <c r="R16" s="6">
        <f t="shared" si="0"/>
        <v>104.33893616381513</v>
      </c>
      <c r="S16" s="6">
        <f t="shared" si="0"/>
        <v>84.01852614244545</v>
      </c>
      <c r="T16" s="6">
        <f t="shared" si="0"/>
        <v>108.40793606460181</v>
      </c>
      <c r="U16" s="6">
        <v>93.1</v>
      </c>
    </row>
    <row r="17" spans="1:21" ht="31.5" customHeight="1">
      <c r="A17" s="12" t="s">
        <v>25</v>
      </c>
      <c r="B17" s="6">
        <v>3.01</v>
      </c>
      <c r="C17" s="7">
        <v>6.82</v>
      </c>
      <c r="D17" s="7">
        <v>11.392</v>
      </c>
      <c r="E17" s="7">
        <v>10.421</v>
      </c>
      <c r="F17" s="7">
        <v>12.7</v>
      </c>
      <c r="G17" s="7">
        <v>15.311</v>
      </c>
      <c r="H17" s="7">
        <v>19.026</v>
      </c>
      <c r="I17" s="7">
        <v>18.399</v>
      </c>
      <c r="J17" s="6">
        <v>23.187</v>
      </c>
      <c r="K17" s="6">
        <v>21.83</v>
      </c>
      <c r="L17" s="6">
        <v>23.253</v>
      </c>
      <c r="M17" s="6">
        <v>23.903</v>
      </c>
      <c r="N17" s="6">
        <v>24.587</v>
      </c>
      <c r="O17" s="6">
        <v>26.051</v>
      </c>
      <c r="P17" s="6">
        <v>28.6</v>
      </c>
      <c r="Q17" s="6">
        <v>32</v>
      </c>
      <c r="R17" s="6">
        <v>34.6</v>
      </c>
      <c r="S17" s="6">
        <v>43.9</v>
      </c>
      <c r="T17" s="6">
        <v>34.824</v>
      </c>
      <c r="U17" s="6">
        <v>16.1</v>
      </c>
    </row>
    <row r="18" spans="1:21" ht="16.5">
      <c r="A18" s="12" t="s">
        <v>24</v>
      </c>
      <c r="B18" s="6">
        <v>75.1</v>
      </c>
      <c r="C18" s="7">
        <v>226.57807308970104</v>
      </c>
      <c r="D18" s="7">
        <v>167.03812316715542</v>
      </c>
      <c r="E18" s="7">
        <v>91.47647471910112</v>
      </c>
      <c r="F18" s="7">
        <v>121.36071394299972</v>
      </c>
      <c r="G18" s="7">
        <v>121.06428401992567</v>
      </c>
      <c r="H18" s="7">
        <v>124.26360133237542</v>
      </c>
      <c r="I18" s="7">
        <v>96.7045096184169</v>
      </c>
      <c r="J18" s="6">
        <v>126.02315343225175</v>
      </c>
      <c r="K18" s="6">
        <v>94.147582697201</v>
      </c>
      <c r="L18" s="6">
        <v>106.51855245075585</v>
      </c>
      <c r="M18" s="6">
        <v>102.79533823592655</v>
      </c>
      <c r="N18" s="6">
        <v>102.9</v>
      </c>
      <c r="O18" s="6">
        <f aca="true" t="shared" si="1" ref="O18:T18">O17/N17*100</f>
        <v>105.95436612844185</v>
      </c>
      <c r="P18" s="6">
        <f t="shared" si="1"/>
        <v>109.7846531803002</v>
      </c>
      <c r="Q18" s="6">
        <f t="shared" si="1"/>
        <v>111.88811188811188</v>
      </c>
      <c r="R18" s="6">
        <f t="shared" si="1"/>
        <v>108.125</v>
      </c>
      <c r="S18" s="6">
        <f t="shared" si="1"/>
        <v>126.878612716763</v>
      </c>
      <c r="T18" s="6">
        <f t="shared" si="1"/>
        <v>79.3257403189066</v>
      </c>
      <c r="U18" s="6">
        <v>46</v>
      </c>
    </row>
    <row r="19" spans="1:21" ht="31.5" collapsed="1">
      <c r="A19" s="12" t="s">
        <v>19</v>
      </c>
      <c r="B19" s="7">
        <v>2149.6</v>
      </c>
      <c r="C19" s="7">
        <v>2974.1</v>
      </c>
      <c r="D19" s="7">
        <v>3803.7</v>
      </c>
      <c r="E19" s="7">
        <v>4524.3</v>
      </c>
      <c r="F19" s="7">
        <v>5786.5</v>
      </c>
      <c r="G19" s="7">
        <v>7388.8</v>
      </c>
      <c r="H19" s="7">
        <v>9608.9</v>
      </c>
      <c r="I19" s="7">
        <v>12041.2</v>
      </c>
      <c r="J19" s="7">
        <v>12855.9</v>
      </c>
      <c r="K19" s="7">
        <v>14342.5</v>
      </c>
      <c r="L19" s="7">
        <v>15727.4</v>
      </c>
      <c r="M19" s="7">
        <v>17912.6</v>
      </c>
      <c r="N19" s="100">
        <v>20251.3</v>
      </c>
      <c r="O19" s="100">
        <v>22593.1</v>
      </c>
      <c r="P19" s="100">
        <v>24470</v>
      </c>
      <c r="Q19" s="100">
        <v>25921.8</v>
      </c>
      <c r="R19" s="100">
        <v>28166.8</v>
      </c>
      <c r="S19" s="100">
        <v>30884.9</v>
      </c>
      <c r="T19" s="100">
        <v>32806.6</v>
      </c>
      <c r="U19" s="100" t="s">
        <v>147</v>
      </c>
    </row>
    <row r="20" spans="1:21" ht="31.5">
      <c r="A20" s="12" t="s">
        <v>20</v>
      </c>
      <c r="B20" s="7">
        <v>140</v>
      </c>
      <c r="C20" s="7">
        <v>138.355973204317</v>
      </c>
      <c r="D20" s="7">
        <v>127.9</v>
      </c>
      <c r="E20" s="7">
        <v>118.9</v>
      </c>
      <c r="F20" s="7">
        <v>127.9</v>
      </c>
      <c r="G20" s="7">
        <v>127.69031366110775</v>
      </c>
      <c r="H20" s="7">
        <v>130.1</v>
      </c>
      <c r="I20" s="7">
        <v>125.3</v>
      </c>
      <c r="J20" s="7">
        <v>106.76593694980565</v>
      </c>
      <c r="K20" s="7">
        <v>111.56356225546247</v>
      </c>
      <c r="L20" s="7">
        <v>109.65591772703502</v>
      </c>
      <c r="M20" s="7">
        <v>113.89422282131821</v>
      </c>
      <c r="N20" s="7">
        <f aca="true" t="shared" si="2" ref="N20:T20">N19/M19*100</f>
        <v>113.05617274990789</v>
      </c>
      <c r="O20" s="7">
        <f t="shared" si="2"/>
        <v>111.56370208332305</v>
      </c>
      <c r="P20" s="7">
        <f t="shared" si="2"/>
        <v>108.30740358782107</v>
      </c>
      <c r="Q20" s="7">
        <f t="shared" si="2"/>
        <v>105.93297915815283</v>
      </c>
      <c r="R20" s="7">
        <f t="shared" si="2"/>
        <v>108.66066399709896</v>
      </c>
      <c r="S20" s="7">
        <f t="shared" si="2"/>
        <v>109.6500134910604</v>
      </c>
      <c r="T20" s="7">
        <f t="shared" si="2"/>
        <v>106.22213444110227</v>
      </c>
      <c r="U20" s="6" t="s">
        <v>148</v>
      </c>
    </row>
    <row r="21" spans="1:21" s="8" customFormat="1" ht="50.25" customHeight="1">
      <c r="A21" s="13" t="s">
        <v>28</v>
      </c>
      <c r="B21" s="14">
        <v>2.8</v>
      </c>
      <c r="C21" s="14">
        <v>2.45</v>
      </c>
      <c r="D21" s="14">
        <v>2.45</v>
      </c>
      <c r="E21" s="14">
        <v>2.02</v>
      </c>
      <c r="F21" s="14">
        <v>1.52</v>
      </c>
      <c r="G21" s="14">
        <v>1.26</v>
      </c>
      <c r="H21" s="14">
        <v>0.93</v>
      </c>
      <c r="I21" s="14">
        <v>0.83</v>
      </c>
      <c r="J21" s="14">
        <v>1.7</v>
      </c>
      <c r="K21" s="14">
        <v>1.42</v>
      </c>
      <c r="L21" s="14">
        <v>1.29</v>
      </c>
      <c r="M21" s="14">
        <v>0.9</v>
      </c>
      <c r="N21" s="14">
        <v>0.71</v>
      </c>
      <c r="O21" s="14">
        <v>0.71</v>
      </c>
      <c r="P21" s="14">
        <v>1.08</v>
      </c>
      <c r="Q21" s="14">
        <v>0.94</v>
      </c>
      <c r="R21" s="14">
        <v>0.75</v>
      </c>
      <c r="S21" s="14">
        <v>0.6</v>
      </c>
      <c r="T21" s="14">
        <v>0.53</v>
      </c>
      <c r="U21" s="14">
        <v>3.32</v>
      </c>
    </row>
    <row r="22" spans="1:20" s="8" customFormat="1" ht="21" customHeight="1">
      <c r="A22" s="139" t="s">
        <v>90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</row>
    <row r="23" spans="1:11" ht="21" customHeight="1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</row>
    <row r="24" spans="1:17" ht="21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N24" s="5"/>
      <c r="O24" s="5"/>
      <c r="P24" s="5"/>
      <c r="Q24" s="5"/>
    </row>
    <row r="25" spans="1:11" ht="21" customHeight="1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</row>
  </sheetData>
  <sheetProtection/>
  <mergeCells count="2">
    <mergeCell ref="A22:T22"/>
    <mergeCell ref="A1:U1"/>
  </mergeCells>
  <printOptions/>
  <pageMargins left="0.3937007874015748" right="0.1968503937007874" top="0.6" bottom="0.2362204724409449" header="0.66" footer="0.2362204724409449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BreakPreview" zoomScale="85" zoomScaleNormal="75" zoomScaleSheetLayoutView="85" zoomScalePageLayoutView="0" workbookViewId="0" topLeftCell="A1">
      <pane xSplit="1" ySplit="3" topLeftCell="O4" activePane="bottomRight" state="frozen"/>
      <selection pane="topLeft" activeCell="X33" sqref="X33"/>
      <selection pane="topRight" activeCell="X33" sqref="X33"/>
      <selection pane="bottomLeft" activeCell="X33" sqref="X33"/>
      <selection pane="bottomRight" activeCell="A1" sqref="A1:IV16384"/>
    </sheetView>
  </sheetViews>
  <sheetFormatPr defaultColWidth="9.00390625" defaultRowHeight="12.75"/>
  <cols>
    <col min="1" max="1" width="48.00390625" style="2" customWidth="1"/>
    <col min="2" max="10" width="10.375" style="1" hidden="1" customWidth="1"/>
    <col min="11" max="11" width="10.00390625" style="5" hidden="1" customWidth="1"/>
    <col min="12" max="12" width="9.25390625" style="5" hidden="1" customWidth="1"/>
    <col min="13" max="13" width="9.75390625" style="5" hidden="1" customWidth="1"/>
    <col min="14" max="14" width="9.375" style="1" hidden="1" customWidth="1"/>
    <col min="15" max="15" width="10.125" style="1" customWidth="1"/>
    <col min="16" max="17" width="9.25390625" style="1" customWidth="1"/>
    <col min="18" max="18" width="11.125" style="1" customWidth="1"/>
    <col min="19" max="20" width="9.625" style="1" bestFit="1" customWidth="1"/>
    <col min="21" max="21" width="9.75390625" style="1" customWidth="1"/>
    <col min="22" max="16384" width="9.125" style="1" customWidth="1"/>
  </cols>
  <sheetData>
    <row r="1" spans="1:21" ht="42.75" customHeight="1">
      <c r="A1" s="140" t="s">
        <v>160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</row>
    <row r="2" spans="2:13" ht="15.75" customHeight="1">
      <c r="B2" s="3"/>
      <c r="C2" s="3"/>
      <c r="D2" s="3"/>
      <c r="E2" s="3"/>
      <c r="F2" s="3"/>
      <c r="L2" s="1"/>
      <c r="M2" s="1"/>
    </row>
    <row r="3" spans="1:21" ht="33">
      <c r="A3" s="19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29</v>
      </c>
      <c r="P3" s="11" t="s">
        <v>30</v>
      </c>
      <c r="Q3" s="11" t="s">
        <v>31</v>
      </c>
      <c r="R3" s="11" t="s">
        <v>33</v>
      </c>
      <c r="S3" s="11" t="s">
        <v>77</v>
      </c>
      <c r="T3" s="48" t="s">
        <v>87</v>
      </c>
      <c r="U3" s="11" t="s">
        <v>129</v>
      </c>
    </row>
    <row r="4" spans="1:21" ht="35.25" customHeight="1">
      <c r="A4" s="20" t="s">
        <v>14</v>
      </c>
      <c r="C4" s="6">
        <v>54.6</v>
      </c>
      <c r="D4" s="6">
        <v>54.2</v>
      </c>
      <c r="E4" s="6">
        <v>53.8</v>
      </c>
      <c r="F4" s="6">
        <v>53.8</v>
      </c>
      <c r="G4" s="6">
        <v>54.32</v>
      </c>
      <c r="H4" s="6">
        <v>53.7</v>
      </c>
      <c r="I4" s="6">
        <v>54.5</v>
      </c>
      <c r="J4" s="6">
        <v>56.1</v>
      </c>
      <c r="K4" s="6">
        <v>67.414</v>
      </c>
      <c r="L4" s="6">
        <v>67.808</v>
      </c>
      <c r="M4" s="6">
        <v>68.066</v>
      </c>
      <c r="N4" s="6">
        <v>68.075</v>
      </c>
      <c r="O4" s="6">
        <v>68</v>
      </c>
      <c r="P4" s="6">
        <v>67.62</v>
      </c>
      <c r="Q4" s="6">
        <v>67.079</v>
      </c>
      <c r="R4" s="6">
        <v>67.078</v>
      </c>
      <c r="S4" s="6">
        <v>67.018</v>
      </c>
      <c r="T4" s="6">
        <v>67.109</v>
      </c>
      <c r="U4" s="6">
        <v>68.082</v>
      </c>
    </row>
    <row r="5" spans="1:21" ht="21" customHeight="1">
      <c r="A5" s="21" t="s">
        <v>15</v>
      </c>
      <c r="B5" s="23">
        <v>609.9</v>
      </c>
      <c r="C5" s="23">
        <v>721.7</v>
      </c>
      <c r="D5" s="23">
        <v>816.7</v>
      </c>
      <c r="E5" s="23">
        <v>1198.7</v>
      </c>
      <c r="F5" s="23">
        <v>1666.544</v>
      </c>
      <c r="G5" s="23">
        <v>2269.723</v>
      </c>
      <c r="H5" s="23">
        <v>3269.331</v>
      </c>
      <c r="I5" s="23">
        <v>3705.373</v>
      </c>
      <c r="J5" s="23">
        <v>3645.428</v>
      </c>
      <c r="K5" s="23">
        <v>3884.558</v>
      </c>
      <c r="L5" s="23">
        <v>4065.5049999999997</v>
      </c>
      <c r="M5" s="23">
        <v>5416.95</v>
      </c>
      <c r="N5" s="23">
        <v>4723.254</v>
      </c>
      <c r="O5" s="23">
        <v>5682.214</v>
      </c>
      <c r="P5" s="23">
        <v>5731.9</v>
      </c>
      <c r="Q5" s="23">
        <v>6453.2</v>
      </c>
      <c r="R5" s="23">
        <v>8005.8</v>
      </c>
      <c r="S5" s="23">
        <v>11727</v>
      </c>
      <c r="T5" s="23">
        <v>17123.7</v>
      </c>
      <c r="U5" s="23">
        <v>18232.807</v>
      </c>
    </row>
    <row r="6" spans="1:21" ht="23.25" customHeight="1">
      <c r="A6" s="26" t="s">
        <v>16</v>
      </c>
      <c r="B6" s="16">
        <v>96.2</v>
      </c>
      <c r="C6" s="16">
        <v>109.3</v>
      </c>
      <c r="D6" s="16">
        <v>93.9</v>
      </c>
      <c r="E6" s="16">
        <v>121.7</v>
      </c>
      <c r="F6" s="16">
        <v>124.5</v>
      </c>
      <c r="G6" s="16">
        <v>104.1</v>
      </c>
      <c r="H6" s="16">
        <v>122.3</v>
      </c>
      <c r="I6" s="16">
        <v>101.2</v>
      </c>
      <c r="J6" s="16">
        <v>91.8</v>
      </c>
      <c r="K6" s="16">
        <v>110.4</v>
      </c>
      <c r="L6" s="16">
        <v>112.9</v>
      </c>
      <c r="M6" s="16">
        <v>105.8</v>
      </c>
      <c r="N6" s="16">
        <v>93.1</v>
      </c>
      <c r="O6" s="16">
        <v>108.2</v>
      </c>
      <c r="P6" s="16">
        <v>87.1</v>
      </c>
      <c r="Q6" s="16">
        <v>92.1</v>
      </c>
      <c r="R6" s="16">
        <v>141.6</v>
      </c>
      <c r="S6" s="16">
        <v>144</v>
      </c>
      <c r="T6" s="16">
        <v>164.6</v>
      </c>
      <c r="U6" s="16">
        <v>107.2</v>
      </c>
    </row>
    <row r="7" spans="1:21" ht="37.5" customHeight="1">
      <c r="A7" s="21" t="s">
        <v>21</v>
      </c>
      <c r="B7" s="23">
        <v>1121.364</v>
      </c>
      <c r="C7" s="23">
        <v>1162.792</v>
      </c>
      <c r="D7" s="23">
        <v>1296.562</v>
      </c>
      <c r="E7" s="23">
        <v>1616.947</v>
      </c>
      <c r="F7" s="23">
        <v>1921.25</v>
      </c>
      <c r="G7" s="23">
        <v>2255.925</v>
      </c>
      <c r="H7" s="23">
        <v>2750.555</v>
      </c>
      <c r="I7" s="23">
        <v>3672.714</v>
      </c>
      <c r="J7" s="23">
        <v>4019.092</v>
      </c>
      <c r="K7" s="23">
        <v>3919.482</v>
      </c>
      <c r="L7" s="23">
        <v>5250.539</v>
      </c>
      <c r="M7" s="23">
        <v>5581.759</v>
      </c>
      <c r="N7" s="23">
        <v>6216.5</v>
      </c>
      <c r="O7" s="23">
        <v>6548.4</v>
      </c>
      <c r="P7" s="23">
        <v>7226.7</v>
      </c>
      <c r="Q7" s="23">
        <v>6696.2</v>
      </c>
      <c r="R7" s="23">
        <v>6395.7</v>
      </c>
      <c r="S7" s="23">
        <v>6561</v>
      </c>
      <c r="T7" s="23">
        <v>7744.4</v>
      </c>
      <c r="U7" s="23">
        <v>7786.9</v>
      </c>
    </row>
    <row r="8" spans="1:21" ht="52.5" customHeight="1">
      <c r="A8" s="26" t="s">
        <v>22</v>
      </c>
      <c r="B8" s="16">
        <v>114.48517113077914</v>
      </c>
      <c r="C8" s="16">
        <v>94.35343883925009</v>
      </c>
      <c r="D8" s="16">
        <v>92.92017259607337</v>
      </c>
      <c r="E8" s="16">
        <v>110.46089403906412</v>
      </c>
      <c r="F8" s="16">
        <v>95.59099165042925</v>
      </c>
      <c r="G8" s="16">
        <v>111.93484143587503</v>
      </c>
      <c r="H8" s="16">
        <v>102.89098529053989</v>
      </c>
      <c r="I8" s="16">
        <v>116.27067388961642</v>
      </c>
      <c r="J8" s="16">
        <v>105.1</v>
      </c>
      <c r="K8" s="16">
        <v>97.8</v>
      </c>
      <c r="L8" s="16">
        <v>121.9</v>
      </c>
      <c r="M8" s="16">
        <v>107.3</v>
      </c>
      <c r="N8" s="16">
        <v>102.6</v>
      </c>
      <c r="O8" s="16">
        <v>120.6</v>
      </c>
      <c r="P8" s="16">
        <v>102.1</v>
      </c>
      <c r="Q8" s="16">
        <v>97.1</v>
      </c>
      <c r="R8" s="16">
        <v>92.2</v>
      </c>
      <c r="S8" s="16">
        <v>101.6</v>
      </c>
      <c r="T8" s="16">
        <v>115.2</v>
      </c>
      <c r="U8" s="16">
        <v>102.9</v>
      </c>
    </row>
    <row r="9" spans="1:21" ht="16.5">
      <c r="A9" s="21" t="s">
        <v>26</v>
      </c>
      <c r="B9" s="23">
        <v>507.8</v>
      </c>
      <c r="C9" s="23">
        <v>492.3</v>
      </c>
      <c r="D9" s="23">
        <v>495.1</v>
      </c>
      <c r="E9" s="23">
        <v>708</v>
      </c>
      <c r="F9" s="23">
        <v>897.6</v>
      </c>
      <c r="G9" s="23">
        <v>1193.8</v>
      </c>
      <c r="H9" s="23">
        <v>1897</v>
      </c>
      <c r="I9" s="23">
        <v>2422.672</v>
      </c>
      <c r="J9" s="23">
        <v>2980.996</v>
      </c>
      <c r="K9" s="23">
        <v>3148.127</v>
      </c>
      <c r="L9" s="23">
        <v>3105.551</v>
      </c>
      <c r="M9" s="23">
        <v>4076.2</v>
      </c>
      <c r="N9" s="23">
        <v>4164</v>
      </c>
      <c r="O9" s="23">
        <v>4875.817</v>
      </c>
      <c r="P9" s="23">
        <v>6097.4</v>
      </c>
      <c r="Q9" s="23">
        <v>6642.3</v>
      </c>
      <c r="R9" s="23">
        <v>6810.4</v>
      </c>
      <c r="S9" s="23">
        <v>7063.347</v>
      </c>
      <c r="T9" s="23">
        <v>7359.1</v>
      </c>
      <c r="U9" s="23">
        <v>7109.4</v>
      </c>
    </row>
    <row r="10" spans="1:21" ht="21.75" customHeight="1">
      <c r="A10" s="26" t="s">
        <v>27</v>
      </c>
      <c r="B10" s="16">
        <v>117.4</v>
      </c>
      <c r="C10" s="16">
        <v>86.9</v>
      </c>
      <c r="D10" s="16">
        <v>90.7</v>
      </c>
      <c r="E10" s="16">
        <v>106.5</v>
      </c>
      <c r="F10" s="16">
        <v>117.1</v>
      </c>
      <c r="G10" s="16">
        <v>125.4</v>
      </c>
      <c r="H10" s="16">
        <v>135.3</v>
      </c>
      <c r="I10" s="16">
        <v>127.3</v>
      </c>
      <c r="J10" s="16">
        <v>97.7</v>
      </c>
      <c r="K10" s="16">
        <v>100.8</v>
      </c>
      <c r="L10" s="16">
        <v>104.7</v>
      </c>
      <c r="M10" s="16">
        <v>107.6</v>
      </c>
      <c r="N10" s="16">
        <v>107</v>
      </c>
      <c r="O10" s="16">
        <v>107.6</v>
      </c>
      <c r="P10" s="16">
        <v>102.9</v>
      </c>
      <c r="Q10" s="16">
        <v>101.6</v>
      </c>
      <c r="R10" s="16">
        <v>99.3</v>
      </c>
      <c r="S10" s="16">
        <v>101</v>
      </c>
      <c r="T10" s="16">
        <v>99.4</v>
      </c>
      <c r="U10" s="16">
        <v>93.1</v>
      </c>
    </row>
    <row r="11" spans="1:21" ht="39" customHeight="1">
      <c r="A11" s="21" t="s">
        <v>32</v>
      </c>
      <c r="B11" s="23">
        <v>72.5</v>
      </c>
      <c r="C11" s="23">
        <v>66.5</v>
      </c>
      <c r="D11" s="23">
        <v>175.2</v>
      </c>
      <c r="E11" s="23">
        <v>196.9</v>
      </c>
      <c r="F11" s="23">
        <v>408.9</v>
      </c>
      <c r="G11" s="23">
        <v>487.6</v>
      </c>
      <c r="H11" s="23">
        <v>738.3</v>
      </c>
      <c r="I11" s="23">
        <v>981.8</v>
      </c>
      <c r="J11" s="23">
        <v>642.8</v>
      </c>
      <c r="K11" s="23">
        <v>1824</v>
      </c>
      <c r="L11" s="23">
        <v>2068.4</v>
      </c>
      <c r="M11" s="23">
        <v>2432.3</v>
      </c>
      <c r="N11" s="23">
        <v>2182.4</v>
      </c>
      <c r="O11" s="23">
        <v>2169.5</v>
      </c>
      <c r="P11" s="23">
        <v>2328.5</v>
      </c>
      <c r="Q11" s="23">
        <v>1767.6</v>
      </c>
      <c r="R11" s="23">
        <v>2045.9</v>
      </c>
      <c r="S11" s="23">
        <v>2651.9</v>
      </c>
      <c r="T11" s="23">
        <v>3945.6</v>
      </c>
      <c r="U11" s="23">
        <v>4489.5</v>
      </c>
    </row>
    <row r="12" spans="1:21" ht="21" customHeight="1">
      <c r="A12" s="26" t="s">
        <v>18</v>
      </c>
      <c r="B12" s="16">
        <v>81.2</v>
      </c>
      <c r="C12" s="16">
        <v>79.6</v>
      </c>
      <c r="D12" s="16" t="s">
        <v>40</v>
      </c>
      <c r="E12" s="16">
        <v>96.5</v>
      </c>
      <c r="F12" s="16">
        <v>177.9</v>
      </c>
      <c r="G12" s="16">
        <v>105.3</v>
      </c>
      <c r="H12" s="16">
        <v>123.5</v>
      </c>
      <c r="I12" s="16">
        <v>105.8</v>
      </c>
      <c r="J12" s="16">
        <v>67.21928419618996</v>
      </c>
      <c r="K12" s="16" t="s">
        <v>39</v>
      </c>
      <c r="L12" s="16">
        <v>101.4303424034146</v>
      </c>
      <c r="M12" s="16">
        <v>114.1</v>
      </c>
      <c r="N12" s="16">
        <v>87.7</v>
      </c>
      <c r="O12" s="16">
        <v>93.6</v>
      </c>
      <c r="P12" s="16">
        <v>97.5</v>
      </c>
      <c r="Q12" s="16">
        <v>76.1</v>
      </c>
      <c r="R12" s="16">
        <v>108.9</v>
      </c>
      <c r="S12" s="16">
        <v>119.5</v>
      </c>
      <c r="T12" s="16">
        <v>143.4</v>
      </c>
      <c r="U12" s="16">
        <v>103</v>
      </c>
    </row>
    <row r="13" spans="1:21" ht="39" customHeight="1">
      <c r="A13" s="21" t="s">
        <v>17</v>
      </c>
      <c r="B13" s="23">
        <v>204.5</v>
      </c>
      <c r="C13" s="23">
        <v>263.3</v>
      </c>
      <c r="D13" s="23">
        <v>298.1</v>
      </c>
      <c r="E13" s="23">
        <v>283.6</v>
      </c>
      <c r="F13" s="23">
        <v>573.35</v>
      </c>
      <c r="G13" s="23">
        <v>883.49</v>
      </c>
      <c r="H13" s="23">
        <v>1624.109</v>
      </c>
      <c r="I13" s="23">
        <v>1935.915</v>
      </c>
      <c r="J13" s="23">
        <v>1649.677</v>
      </c>
      <c r="K13" s="23">
        <v>1712.262</v>
      </c>
      <c r="L13" s="23">
        <v>2172.484</v>
      </c>
      <c r="M13" s="23">
        <v>1933.566</v>
      </c>
      <c r="N13" s="23">
        <v>4573.19</v>
      </c>
      <c r="O13" s="23">
        <v>3759.029</v>
      </c>
      <c r="P13" s="23">
        <v>3065.5</v>
      </c>
      <c r="Q13" s="78">
        <v>3313.2</v>
      </c>
      <c r="R13" s="78">
        <v>3720.9</v>
      </c>
      <c r="S13" s="78">
        <v>3980.2</v>
      </c>
      <c r="T13" s="78">
        <v>3555.1</v>
      </c>
      <c r="U13" s="78">
        <v>4662.9</v>
      </c>
    </row>
    <row r="14" spans="1:21" ht="21" customHeight="1">
      <c r="A14" s="26" t="s">
        <v>18</v>
      </c>
      <c r="B14" s="16">
        <v>105.5</v>
      </c>
      <c r="C14" s="16">
        <v>111.8</v>
      </c>
      <c r="D14" s="16">
        <v>100.6</v>
      </c>
      <c r="E14" s="16">
        <v>84.1</v>
      </c>
      <c r="F14" s="16">
        <v>178.9</v>
      </c>
      <c r="G14" s="16">
        <v>140.3</v>
      </c>
      <c r="H14" s="16">
        <v>157</v>
      </c>
      <c r="I14" s="16">
        <v>97.9</v>
      </c>
      <c r="J14" s="16">
        <v>83.95500509814805</v>
      </c>
      <c r="K14" s="16">
        <v>101.46018862446577</v>
      </c>
      <c r="L14" s="16">
        <v>114.30451606078933</v>
      </c>
      <c r="M14" s="16">
        <v>85.99279489031576</v>
      </c>
      <c r="N14" s="16" t="s">
        <v>40</v>
      </c>
      <c r="O14" s="16">
        <v>78.6</v>
      </c>
      <c r="P14" s="16">
        <v>74</v>
      </c>
      <c r="Q14" s="25">
        <v>104.9</v>
      </c>
      <c r="R14" s="25">
        <v>108.7</v>
      </c>
      <c r="S14" s="25">
        <v>100.5</v>
      </c>
      <c r="T14" s="25">
        <v>84.4</v>
      </c>
      <c r="U14" s="25">
        <v>103.8</v>
      </c>
    </row>
    <row r="15" spans="1:21" ht="16.5">
      <c r="A15" s="21" t="s">
        <v>23</v>
      </c>
      <c r="B15" s="23">
        <v>11.858</v>
      </c>
      <c r="C15" s="23">
        <v>14.868</v>
      </c>
      <c r="D15" s="23">
        <v>15.432</v>
      </c>
      <c r="E15" s="23">
        <v>12.033</v>
      </c>
      <c r="F15" s="23">
        <v>15.796</v>
      </c>
      <c r="G15" s="23">
        <v>25.637</v>
      </c>
      <c r="H15" s="23">
        <v>29.267</v>
      </c>
      <c r="I15" s="23">
        <v>44.533</v>
      </c>
      <c r="J15" s="23">
        <v>36.785</v>
      </c>
      <c r="K15" s="23">
        <v>39.751</v>
      </c>
      <c r="L15" s="23">
        <v>43.831</v>
      </c>
      <c r="M15" s="23">
        <v>50.57</v>
      </c>
      <c r="N15" s="23">
        <v>58.769</v>
      </c>
      <c r="O15" s="23">
        <v>89.4</v>
      </c>
      <c r="P15" s="23">
        <v>62.5</v>
      </c>
      <c r="Q15" s="23">
        <v>116</v>
      </c>
      <c r="R15" s="23">
        <v>127.7</v>
      </c>
      <c r="S15" s="23">
        <v>73.513</v>
      </c>
      <c r="T15" s="23">
        <v>76.7</v>
      </c>
      <c r="U15" s="23">
        <v>71.404</v>
      </c>
    </row>
    <row r="16" spans="1:21" ht="21" customHeight="1">
      <c r="A16" s="26" t="s">
        <v>24</v>
      </c>
      <c r="B16" s="16">
        <v>99.3</v>
      </c>
      <c r="C16" s="16">
        <f aca="true" t="shared" si="0" ref="C16:N18">C15/B15*100</f>
        <v>125.38370720188902</v>
      </c>
      <c r="D16" s="16">
        <f t="shared" si="0"/>
        <v>103.79338175948345</v>
      </c>
      <c r="E16" s="16">
        <f t="shared" si="0"/>
        <v>77.97433903576983</v>
      </c>
      <c r="F16" s="16">
        <f t="shared" si="0"/>
        <v>131.2723344136957</v>
      </c>
      <c r="G16" s="16">
        <f t="shared" si="0"/>
        <v>162.30058242593063</v>
      </c>
      <c r="H16" s="16">
        <f t="shared" si="0"/>
        <v>114.15922299801069</v>
      </c>
      <c r="I16" s="16">
        <f t="shared" si="0"/>
        <v>152.16113711688934</v>
      </c>
      <c r="J16" s="16">
        <f t="shared" si="0"/>
        <v>82.60166618013606</v>
      </c>
      <c r="K16" s="16">
        <f t="shared" si="0"/>
        <v>108.06306918580944</v>
      </c>
      <c r="L16" s="16">
        <f t="shared" si="0"/>
        <v>110.26389273225831</v>
      </c>
      <c r="M16" s="16">
        <f t="shared" si="0"/>
        <v>115.37496292578311</v>
      </c>
      <c r="N16" s="16">
        <f t="shared" si="0"/>
        <v>116.21316986355545</v>
      </c>
      <c r="O16" s="16">
        <f aca="true" t="shared" si="1" ref="O16:T16">O15/N15*100</f>
        <v>152.12101618200074</v>
      </c>
      <c r="P16" s="16">
        <f t="shared" si="1"/>
        <v>69.91051454138703</v>
      </c>
      <c r="Q16" s="16">
        <f t="shared" si="1"/>
        <v>185.60000000000002</v>
      </c>
      <c r="R16" s="16">
        <f t="shared" si="1"/>
        <v>110.08620689655173</v>
      </c>
      <c r="S16" s="16">
        <f t="shared" si="1"/>
        <v>57.56695379796398</v>
      </c>
      <c r="T16" s="16">
        <f t="shared" si="1"/>
        <v>104.33528763620039</v>
      </c>
      <c r="U16" s="16">
        <v>93.1</v>
      </c>
    </row>
    <row r="17" spans="1:21" ht="42" customHeight="1">
      <c r="A17" s="21" t="s">
        <v>25</v>
      </c>
      <c r="B17" s="23">
        <v>9.412</v>
      </c>
      <c r="C17" s="23">
        <v>10.151</v>
      </c>
      <c r="D17" s="23">
        <v>12.077</v>
      </c>
      <c r="E17" s="23">
        <v>12.033</v>
      </c>
      <c r="F17" s="23">
        <v>13.879</v>
      </c>
      <c r="G17" s="23">
        <v>25.637</v>
      </c>
      <c r="H17" s="23">
        <v>27.167</v>
      </c>
      <c r="I17" s="23">
        <v>28.846</v>
      </c>
      <c r="J17" s="23">
        <v>29.838</v>
      </c>
      <c r="K17" s="23">
        <v>30.814</v>
      </c>
      <c r="L17" s="23">
        <v>32.225</v>
      </c>
      <c r="M17" s="23">
        <v>32.92</v>
      </c>
      <c r="N17" s="23">
        <v>33.635</v>
      </c>
      <c r="O17" s="23">
        <v>34.624</v>
      </c>
      <c r="P17" s="23">
        <v>35.4</v>
      </c>
      <c r="Q17" s="23">
        <v>36.3</v>
      </c>
      <c r="R17" s="23">
        <v>38.1</v>
      </c>
      <c r="S17" s="23">
        <v>37.5</v>
      </c>
      <c r="T17" s="23">
        <v>35.5</v>
      </c>
      <c r="U17" s="23">
        <v>34.088</v>
      </c>
    </row>
    <row r="18" spans="1:21" ht="21.75" customHeight="1">
      <c r="A18" s="26" t="s">
        <v>24</v>
      </c>
      <c r="B18" s="16">
        <v>98.9</v>
      </c>
      <c r="C18" s="16">
        <v>107.8516787080323</v>
      </c>
      <c r="D18" s="16">
        <v>118.97350014776869</v>
      </c>
      <c r="E18" s="16">
        <v>99.63567111037509</v>
      </c>
      <c r="F18" s="16">
        <f t="shared" si="0"/>
        <v>115.34114518407712</v>
      </c>
      <c r="G18" s="16">
        <f t="shared" si="0"/>
        <v>184.71791915844082</v>
      </c>
      <c r="H18" s="16">
        <f t="shared" si="0"/>
        <v>105.9679369661037</v>
      </c>
      <c r="I18" s="16">
        <f t="shared" si="0"/>
        <v>106.18029226635255</v>
      </c>
      <c r="J18" s="16">
        <f t="shared" si="0"/>
        <v>103.43895167440893</v>
      </c>
      <c r="K18" s="16">
        <f t="shared" si="0"/>
        <v>103.27099671559756</v>
      </c>
      <c r="L18" s="16">
        <f t="shared" si="0"/>
        <v>104.57908742779256</v>
      </c>
      <c r="M18" s="16">
        <f t="shared" si="0"/>
        <v>102.15671062839411</v>
      </c>
      <c r="N18" s="16">
        <f t="shared" si="0"/>
        <v>102.17193195625758</v>
      </c>
      <c r="O18" s="16">
        <f aca="true" t="shared" si="2" ref="O18:T18">O17/N17*100</f>
        <v>102.94038947524902</v>
      </c>
      <c r="P18" s="16">
        <f t="shared" si="2"/>
        <v>102.24121996303141</v>
      </c>
      <c r="Q18" s="16">
        <f t="shared" si="2"/>
        <v>102.54237288135593</v>
      </c>
      <c r="R18" s="16">
        <f t="shared" si="2"/>
        <v>104.95867768595042</v>
      </c>
      <c r="S18" s="16">
        <f t="shared" si="2"/>
        <v>98.42519685039369</v>
      </c>
      <c r="T18" s="16">
        <f t="shared" si="2"/>
        <v>94.66666666666667</v>
      </c>
      <c r="U18" s="16">
        <v>96.2</v>
      </c>
    </row>
    <row r="19" spans="1:21" ht="24.75" customHeight="1">
      <c r="A19" s="74" t="s">
        <v>19</v>
      </c>
      <c r="B19" s="23">
        <v>1495.6</v>
      </c>
      <c r="C19" s="23">
        <v>2213.1</v>
      </c>
      <c r="D19" s="23">
        <v>2744.7</v>
      </c>
      <c r="E19" s="23">
        <v>3508</v>
      </c>
      <c r="F19" s="23">
        <v>4320.6</v>
      </c>
      <c r="G19" s="23">
        <v>5997.1</v>
      </c>
      <c r="H19" s="23">
        <v>7897</v>
      </c>
      <c r="I19" s="23">
        <v>9815.6</v>
      </c>
      <c r="J19" s="23">
        <v>10452.2</v>
      </c>
      <c r="K19" s="23">
        <v>11554.8</v>
      </c>
      <c r="L19" s="23">
        <v>12977</v>
      </c>
      <c r="M19" s="23">
        <v>14947.8</v>
      </c>
      <c r="N19" s="23">
        <v>17671.8</v>
      </c>
      <c r="O19" s="23">
        <v>19209.7</v>
      </c>
      <c r="P19" s="23">
        <v>19628.7</v>
      </c>
      <c r="Q19" s="23">
        <v>20938.6</v>
      </c>
      <c r="R19" s="23">
        <v>21923.9</v>
      </c>
      <c r="S19" s="23">
        <v>25320</v>
      </c>
      <c r="T19" s="23">
        <v>27700</v>
      </c>
      <c r="U19" s="23" t="s">
        <v>139</v>
      </c>
    </row>
    <row r="20" spans="1:21" ht="21" customHeight="1">
      <c r="A20" s="26" t="s">
        <v>20</v>
      </c>
      <c r="B20" s="16">
        <v>133.3</v>
      </c>
      <c r="C20" s="16">
        <v>148</v>
      </c>
      <c r="D20" s="16">
        <v>124</v>
      </c>
      <c r="E20" s="16">
        <v>127.8</v>
      </c>
      <c r="F20" s="16">
        <v>123.2</v>
      </c>
      <c r="G20" s="16">
        <v>138.80248113687915</v>
      </c>
      <c r="H20" s="16">
        <v>131.7</v>
      </c>
      <c r="I20" s="16">
        <v>124.3</v>
      </c>
      <c r="J20" s="16">
        <v>106.48559435999839</v>
      </c>
      <c r="K20" s="16">
        <v>110.5489753353361</v>
      </c>
      <c r="L20" s="16">
        <v>112.30830477377367</v>
      </c>
      <c r="M20" s="16">
        <v>115.18686907605765</v>
      </c>
      <c r="N20" s="16">
        <f aca="true" t="shared" si="3" ref="N20:T20">N19/M19*100</f>
        <v>118.22341749287521</v>
      </c>
      <c r="O20" s="16">
        <f t="shared" si="3"/>
        <v>108.7025656695979</v>
      </c>
      <c r="P20" s="16">
        <f t="shared" si="3"/>
        <v>102.18118971144787</v>
      </c>
      <c r="Q20" s="16">
        <f t="shared" si="3"/>
        <v>106.67339151344713</v>
      </c>
      <c r="R20" s="16">
        <f t="shared" si="3"/>
        <v>104.70566322485746</v>
      </c>
      <c r="S20" s="16">
        <f t="shared" si="3"/>
        <v>115.49040088670355</v>
      </c>
      <c r="T20" s="16">
        <f t="shared" si="3"/>
        <v>109.39968404423381</v>
      </c>
      <c r="U20" s="16" t="s">
        <v>157</v>
      </c>
    </row>
    <row r="21" spans="1:21" s="8" customFormat="1" ht="39" customHeight="1">
      <c r="A21" s="44" t="s">
        <v>28</v>
      </c>
      <c r="B21" s="31">
        <v>1.61</v>
      </c>
      <c r="C21" s="31">
        <v>1.28</v>
      </c>
      <c r="D21" s="31">
        <v>1.51</v>
      </c>
      <c r="E21" s="31">
        <v>1.6</v>
      </c>
      <c r="F21" s="31">
        <v>0.99</v>
      </c>
      <c r="G21" s="31">
        <v>1</v>
      </c>
      <c r="H21" s="31">
        <v>0.8</v>
      </c>
      <c r="I21" s="31">
        <v>0.7</v>
      </c>
      <c r="J21" s="31">
        <v>1.49</v>
      </c>
      <c r="K21" s="31">
        <v>1.23</v>
      </c>
      <c r="L21" s="31">
        <v>0.97</v>
      </c>
      <c r="M21" s="31">
        <v>0.71</v>
      </c>
      <c r="N21" s="31">
        <v>0.6</v>
      </c>
      <c r="O21" s="31">
        <v>0.77</v>
      </c>
      <c r="P21" s="31">
        <v>1.04</v>
      </c>
      <c r="Q21" s="31">
        <v>0.83</v>
      </c>
      <c r="R21" s="31">
        <v>0.78</v>
      </c>
      <c r="S21" s="31">
        <v>0.48</v>
      </c>
      <c r="T21" s="31">
        <v>0.48</v>
      </c>
      <c r="U21" s="31">
        <v>2.4</v>
      </c>
    </row>
    <row r="22" spans="1:20" ht="15.75" customHeight="1">
      <c r="A22" s="139" t="s">
        <v>92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</row>
    <row r="23" spans="1:12" ht="15.75" customHeight="1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33"/>
    </row>
    <row r="24" spans="1:12" ht="16.5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33"/>
    </row>
    <row r="25" spans="1:12" ht="15.75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</row>
  </sheetData>
  <sheetProtection/>
  <mergeCells count="5">
    <mergeCell ref="A23:K23"/>
    <mergeCell ref="A24:K24"/>
    <mergeCell ref="A25:L25"/>
    <mergeCell ref="A22:T22"/>
    <mergeCell ref="A1:U1"/>
  </mergeCells>
  <printOptions/>
  <pageMargins left="0.3937007874015748" right="0.1968503937007874" top="0.89" bottom="0.2362204724409449" header="0.85" footer="0.2362204724409449"/>
  <pageSetup fitToHeight="1" fitToWidth="1"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view="pageBreakPreview" zoomScale="85" zoomScaleNormal="91" zoomScaleSheetLayoutView="85" zoomScalePageLayoutView="0" workbookViewId="0" topLeftCell="A1">
      <pane xSplit="1" ySplit="3" topLeftCell="O4" activePane="bottomRight" state="frozen"/>
      <selection pane="topLeft" activeCell="X33" sqref="X33"/>
      <selection pane="topRight" activeCell="X33" sqref="X33"/>
      <selection pane="bottomLeft" activeCell="X33" sqref="X33"/>
      <selection pane="bottomRight" activeCell="AD7" sqref="AD7"/>
    </sheetView>
  </sheetViews>
  <sheetFormatPr defaultColWidth="9.00390625" defaultRowHeight="12.75"/>
  <cols>
    <col min="1" max="1" width="48.00390625" style="2" customWidth="1"/>
    <col min="2" max="10" width="10.375" style="1" hidden="1" customWidth="1"/>
    <col min="11" max="11" width="8.625" style="5" hidden="1" customWidth="1"/>
    <col min="12" max="12" width="9.625" style="5" hidden="1" customWidth="1"/>
    <col min="13" max="13" width="9.125" style="5" hidden="1" customWidth="1"/>
    <col min="14" max="14" width="9.125" style="1" hidden="1" customWidth="1"/>
    <col min="15" max="17" width="9.00390625" style="1" customWidth="1"/>
    <col min="18" max="18" width="9.75390625" style="1" customWidth="1"/>
    <col min="19" max="19" width="9.625" style="1" bestFit="1" customWidth="1"/>
    <col min="20" max="20" width="9.375" style="1" customWidth="1"/>
    <col min="21" max="21" width="10.875" style="1" bestFit="1" customWidth="1"/>
    <col min="22" max="16384" width="9.125" style="1" customWidth="1"/>
  </cols>
  <sheetData>
    <row r="1" spans="1:21" ht="42.75" customHeight="1">
      <c r="A1" s="140" t="s">
        <v>159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</row>
    <row r="2" spans="1:13" ht="15.75" customHeight="1">
      <c r="A2" s="95" t="s">
        <v>74</v>
      </c>
      <c r="B2" s="96"/>
      <c r="C2" s="96"/>
      <c r="D2" s="96"/>
      <c r="E2" s="96"/>
      <c r="F2" s="96"/>
      <c r="G2" s="96"/>
      <c r="H2" s="96"/>
      <c r="I2" s="96"/>
      <c r="L2" s="1"/>
      <c r="M2" s="1"/>
    </row>
    <row r="3" spans="1:21" ht="33">
      <c r="A3" s="19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29</v>
      </c>
      <c r="P3" s="11" t="s">
        <v>30</v>
      </c>
      <c r="Q3" s="11" t="s">
        <v>31</v>
      </c>
      <c r="R3" s="11" t="s">
        <v>33</v>
      </c>
      <c r="S3" s="11" t="s">
        <v>77</v>
      </c>
      <c r="T3" s="48" t="s">
        <v>87</v>
      </c>
      <c r="U3" s="11" t="s">
        <v>129</v>
      </c>
    </row>
    <row r="4" spans="1:21" ht="37.5" customHeight="1">
      <c r="A4" s="20" t="s">
        <v>46</v>
      </c>
      <c r="C4" s="6">
        <v>36.5</v>
      </c>
      <c r="D4" s="6">
        <v>35.9</v>
      </c>
      <c r="E4" s="6">
        <v>35.3</v>
      </c>
      <c r="F4" s="6">
        <v>34.9</v>
      </c>
      <c r="G4" s="6">
        <v>34.249</v>
      </c>
      <c r="H4" s="6">
        <v>34</v>
      </c>
      <c r="I4" s="6">
        <v>33.6</v>
      </c>
      <c r="J4" s="6">
        <v>33.3</v>
      </c>
      <c r="K4" s="6">
        <v>32.899</v>
      </c>
      <c r="L4" s="6">
        <v>32.282</v>
      </c>
      <c r="M4" s="6">
        <v>31.249</v>
      </c>
      <c r="N4" s="6">
        <v>30.391</v>
      </c>
      <c r="O4" s="6">
        <v>29.651</v>
      </c>
      <c r="P4" s="6">
        <v>29.226</v>
      </c>
      <c r="Q4" s="6">
        <v>28.953</v>
      </c>
      <c r="R4" s="6">
        <v>28.712</v>
      </c>
      <c r="S4" s="6">
        <v>28.358</v>
      </c>
      <c r="T4" s="6">
        <v>27.824</v>
      </c>
      <c r="U4" s="6">
        <v>27.405</v>
      </c>
    </row>
    <row r="5" spans="1:21" ht="22.5" customHeight="1">
      <c r="A5" s="21" t="s">
        <v>15</v>
      </c>
      <c r="B5" s="23">
        <v>89.6</v>
      </c>
      <c r="C5" s="23">
        <v>86.5</v>
      </c>
      <c r="D5" s="23">
        <v>101</v>
      </c>
      <c r="E5" s="23">
        <v>95.4</v>
      </c>
      <c r="F5" s="23">
        <v>138.6</v>
      </c>
      <c r="G5" s="23">
        <v>159.9</v>
      </c>
      <c r="H5" s="23">
        <v>185.1</v>
      </c>
      <c r="I5" s="23">
        <v>219.619</v>
      </c>
      <c r="J5" s="23">
        <v>188.582</v>
      </c>
      <c r="K5" s="23">
        <v>301.045</v>
      </c>
      <c r="L5" s="23">
        <v>387.51199999999994</v>
      </c>
      <c r="M5" s="23">
        <v>464.591</v>
      </c>
      <c r="N5" s="23">
        <v>452.269</v>
      </c>
      <c r="O5" s="23">
        <v>485.552</v>
      </c>
      <c r="P5" s="23">
        <v>760.9</v>
      </c>
      <c r="Q5" s="23">
        <v>1022.1</v>
      </c>
      <c r="R5" s="23">
        <v>831.6</v>
      </c>
      <c r="S5" s="23">
        <v>836.21</v>
      </c>
      <c r="T5" s="23">
        <v>830.6</v>
      </c>
      <c r="U5" s="23">
        <v>886.864</v>
      </c>
    </row>
    <row r="6" spans="1:21" ht="23.25" customHeight="1">
      <c r="A6" s="26" t="s">
        <v>16</v>
      </c>
      <c r="B6" s="16">
        <v>87</v>
      </c>
      <c r="C6" s="16">
        <v>89.1</v>
      </c>
      <c r="D6" s="16">
        <v>96.9</v>
      </c>
      <c r="E6" s="16">
        <v>78.3</v>
      </c>
      <c r="F6" s="16">
        <v>99.3</v>
      </c>
      <c r="G6" s="16">
        <v>99.3</v>
      </c>
      <c r="H6" s="16">
        <v>104</v>
      </c>
      <c r="I6" s="16">
        <v>104</v>
      </c>
      <c r="J6" s="16">
        <v>100.8</v>
      </c>
      <c r="K6" s="16">
        <v>114.3</v>
      </c>
      <c r="L6" s="16">
        <v>93.6</v>
      </c>
      <c r="M6" s="16">
        <v>137.2</v>
      </c>
      <c r="N6" s="16">
        <v>78.4</v>
      </c>
      <c r="O6" s="16">
        <v>94.1</v>
      </c>
      <c r="P6" s="16" t="s">
        <v>40</v>
      </c>
      <c r="Q6" s="16">
        <v>93.7</v>
      </c>
      <c r="R6" s="16">
        <v>83.2</v>
      </c>
      <c r="S6" s="16">
        <v>87.3</v>
      </c>
      <c r="T6" s="16">
        <v>129.4</v>
      </c>
      <c r="U6" s="16">
        <v>116.5</v>
      </c>
    </row>
    <row r="7" spans="1:21" ht="41.25" customHeight="1">
      <c r="A7" s="21" t="s">
        <v>21</v>
      </c>
      <c r="B7" s="23">
        <v>428.651</v>
      </c>
      <c r="C7" s="23">
        <v>434.738</v>
      </c>
      <c r="D7" s="23">
        <v>517.06</v>
      </c>
      <c r="E7" s="23">
        <v>577.507</v>
      </c>
      <c r="F7" s="23">
        <v>745.273</v>
      </c>
      <c r="G7" s="23">
        <v>844.029</v>
      </c>
      <c r="H7" s="23">
        <v>998.544</v>
      </c>
      <c r="I7" s="23">
        <v>984.681</v>
      </c>
      <c r="J7" s="23">
        <v>1059.959</v>
      </c>
      <c r="K7" s="23">
        <v>972.153</v>
      </c>
      <c r="L7" s="23">
        <v>1181.714</v>
      </c>
      <c r="M7" s="23">
        <v>1266.271</v>
      </c>
      <c r="N7" s="23">
        <v>1467</v>
      </c>
      <c r="O7" s="23">
        <v>1387.1</v>
      </c>
      <c r="P7" s="23">
        <v>1573.7</v>
      </c>
      <c r="Q7" s="23">
        <v>1451.5</v>
      </c>
      <c r="R7" s="23">
        <v>1278.2</v>
      </c>
      <c r="S7" s="23">
        <v>1498.8</v>
      </c>
      <c r="T7" s="23">
        <v>1510.4</v>
      </c>
      <c r="U7" s="23">
        <v>1569.6</v>
      </c>
    </row>
    <row r="8" spans="1:21" ht="55.5" customHeight="1">
      <c r="A8" s="26" t="s">
        <v>22</v>
      </c>
      <c r="B8" s="16">
        <v>104.6845686931467</v>
      </c>
      <c r="C8" s="16">
        <v>92.28392752191537</v>
      </c>
      <c r="D8" s="16">
        <v>99.11333569490897</v>
      </c>
      <c r="E8" s="16">
        <v>98.92871521301689</v>
      </c>
      <c r="F8" s="16">
        <v>103.82142999897272</v>
      </c>
      <c r="G8" s="16">
        <v>107.96089913895277</v>
      </c>
      <c r="H8" s="16">
        <v>99.83699192290337</v>
      </c>
      <c r="I8" s="16">
        <v>85.86808236790856</v>
      </c>
      <c r="J8" s="16">
        <v>99</v>
      </c>
      <c r="K8" s="16">
        <v>77.8</v>
      </c>
      <c r="L8" s="16">
        <v>120.2</v>
      </c>
      <c r="M8" s="16">
        <v>108.3</v>
      </c>
      <c r="N8" s="16">
        <v>102.2</v>
      </c>
      <c r="O8" s="16">
        <v>100.1</v>
      </c>
      <c r="P8" s="16">
        <v>101.1</v>
      </c>
      <c r="Q8" s="16">
        <v>98.5</v>
      </c>
      <c r="R8" s="16">
        <v>91.2</v>
      </c>
      <c r="S8" s="16">
        <v>122.3</v>
      </c>
      <c r="T8" s="16">
        <v>99.5</v>
      </c>
      <c r="U8" s="16">
        <v>103</v>
      </c>
    </row>
    <row r="9" spans="1:21" ht="21" customHeight="1">
      <c r="A9" s="21" t="s">
        <v>26</v>
      </c>
      <c r="B9" s="23">
        <v>204.4</v>
      </c>
      <c r="C9" s="23">
        <v>216.6</v>
      </c>
      <c r="D9" s="23">
        <v>266.4</v>
      </c>
      <c r="E9" s="23">
        <v>283.8</v>
      </c>
      <c r="F9" s="23">
        <v>341.2</v>
      </c>
      <c r="G9" s="23">
        <v>465.1</v>
      </c>
      <c r="H9" s="23">
        <v>721.1</v>
      </c>
      <c r="I9" s="23">
        <v>918.03</v>
      </c>
      <c r="J9" s="23">
        <v>963.279</v>
      </c>
      <c r="K9" s="23">
        <v>1050.104</v>
      </c>
      <c r="L9" s="23">
        <v>1251.006</v>
      </c>
      <c r="M9" s="23">
        <v>1529.6</v>
      </c>
      <c r="N9" s="23">
        <v>1618.2</v>
      </c>
      <c r="O9" s="23">
        <v>1833.977</v>
      </c>
      <c r="P9" s="23">
        <v>1847.6</v>
      </c>
      <c r="Q9" s="23">
        <v>1915.6</v>
      </c>
      <c r="R9" s="23">
        <v>1967</v>
      </c>
      <c r="S9" s="23">
        <v>2036.292</v>
      </c>
      <c r="T9" s="23">
        <v>2124.6</v>
      </c>
      <c r="U9" s="23">
        <v>1787.1</v>
      </c>
    </row>
    <row r="10" spans="1:21" ht="21.75" customHeight="1">
      <c r="A10" s="26" t="s">
        <v>27</v>
      </c>
      <c r="B10" s="16">
        <v>113</v>
      </c>
      <c r="C10" s="16">
        <v>94.9</v>
      </c>
      <c r="D10" s="16">
        <v>111</v>
      </c>
      <c r="E10" s="16">
        <v>102.1</v>
      </c>
      <c r="F10" s="16">
        <v>111</v>
      </c>
      <c r="G10" s="16">
        <v>128.6</v>
      </c>
      <c r="H10" s="16">
        <v>125</v>
      </c>
      <c r="I10" s="16">
        <v>113.2</v>
      </c>
      <c r="J10" s="16">
        <v>97.4</v>
      </c>
      <c r="K10" s="16">
        <v>101.2</v>
      </c>
      <c r="L10" s="16">
        <v>108.1</v>
      </c>
      <c r="M10" s="16">
        <v>104.4</v>
      </c>
      <c r="N10" s="16">
        <v>106.1</v>
      </c>
      <c r="O10" s="16">
        <v>104.1</v>
      </c>
      <c r="P10" s="16">
        <v>86.3</v>
      </c>
      <c r="Q10" s="16">
        <v>96.7</v>
      </c>
      <c r="R10" s="16">
        <v>99.4</v>
      </c>
      <c r="S10" s="16">
        <v>100.8</v>
      </c>
      <c r="T10" s="16">
        <v>99.5</v>
      </c>
      <c r="U10" s="16">
        <v>81</v>
      </c>
    </row>
    <row r="11" spans="1:21" ht="39.75" customHeight="1">
      <c r="A11" s="21" t="s">
        <v>32</v>
      </c>
      <c r="B11" s="23">
        <v>25.1</v>
      </c>
      <c r="C11" s="23">
        <v>26.3</v>
      </c>
      <c r="D11" s="23">
        <v>27.8</v>
      </c>
      <c r="E11" s="23">
        <v>38.2</v>
      </c>
      <c r="F11" s="23">
        <v>43.9</v>
      </c>
      <c r="G11" s="23">
        <v>36.6</v>
      </c>
      <c r="H11" s="23">
        <v>59.4</v>
      </c>
      <c r="I11" s="23">
        <v>60.2</v>
      </c>
      <c r="J11" s="23">
        <v>90.9935</v>
      </c>
      <c r="K11" s="23">
        <v>71.2</v>
      </c>
      <c r="L11" s="23">
        <v>107.8</v>
      </c>
      <c r="M11" s="23">
        <v>121.098</v>
      </c>
      <c r="N11" s="23">
        <v>113.1</v>
      </c>
      <c r="O11" s="23">
        <v>188.5</v>
      </c>
      <c r="P11" s="23">
        <v>95.1</v>
      </c>
      <c r="Q11" s="28">
        <v>137.4</v>
      </c>
      <c r="R11" s="28">
        <v>88.3</v>
      </c>
      <c r="S11" s="28">
        <v>119</v>
      </c>
      <c r="T11" s="28">
        <v>327</v>
      </c>
      <c r="U11" s="28">
        <v>241.2</v>
      </c>
    </row>
    <row r="12" spans="1:21" ht="23.25" customHeight="1">
      <c r="A12" s="26" t="s">
        <v>18</v>
      </c>
      <c r="B12" s="16">
        <v>116.6</v>
      </c>
      <c r="C12" s="16">
        <v>91</v>
      </c>
      <c r="D12" s="16">
        <v>90.1</v>
      </c>
      <c r="E12" s="16">
        <v>117.9</v>
      </c>
      <c r="F12" s="16">
        <v>98.5</v>
      </c>
      <c r="G12" s="16">
        <v>73.6</v>
      </c>
      <c r="H12" s="16">
        <v>132.4</v>
      </c>
      <c r="I12" s="16">
        <v>80.7</v>
      </c>
      <c r="J12" s="16">
        <v>155.1868514943344</v>
      </c>
      <c r="K12" s="16">
        <v>77.1670092090697</v>
      </c>
      <c r="L12" s="16">
        <v>135.4244135796265</v>
      </c>
      <c r="M12" s="16">
        <v>109.1</v>
      </c>
      <c r="N12" s="16">
        <v>91.1</v>
      </c>
      <c r="O12" s="16">
        <v>156.9</v>
      </c>
      <c r="P12" s="16">
        <v>46.5</v>
      </c>
      <c r="Q12" s="29">
        <v>144.8</v>
      </c>
      <c r="R12" s="29">
        <v>60.5</v>
      </c>
      <c r="S12" s="29">
        <v>124.2</v>
      </c>
      <c r="T12" s="29" t="s">
        <v>65</v>
      </c>
      <c r="U12" s="29">
        <v>71.9</v>
      </c>
    </row>
    <row r="13" spans="1:21" ht="41.25" customHeight="1">
      <c r="A13" s="21" t="s">
        <v>17</v>
      </c>
      <c r="B13" s="23">
        <v>44.1</v>
      </c>
      <c r="C13" s="23">
        <v>58.6</v>
      </c>
      <c r="D13" s="23">
        <v>79.6</v>
      </c>
      <c r="E13" s="23">
        <v>101.3</v>
      </c>
      <c r="F13" s="23">
        <v>143.993</v>
      </c>
      <c r="G13" s="23">
        <v>173.619</v>
      </c>
      <c r="H13" s="23">
        <v>304.994</v>
      </c>
      <c r="I13" s="23">
        <v>328.073</v>
      </c>
      <c r="J13" s="23">
        <v>339.367</v>
      </c>
      <c r="K13" s="23">
        <v>313.239</v>
      </c>
      <c r="L13" s="23">
        <v>362.837</v>
      </c>
      <c r="M13" s="23">
        <v>444.716</v>
      </c>
      <c r="N13" s="23">
        <v>553.589</v>
      </c>
      <c r="O13" s="23">
        <v>4380.72</v>
      </c>
      <c r="P13" s="23">
        <v>1266.4</v>
      </c>
      <c r="Q13" s="78">
        <v>476.2</v>
      </c>
      <c r="R13" s="78">
        <v>375.8</v>
      </c>
      <c r="S13" s="78">
        <v>257.4</v>
      </c>
      <c r="T13" s="78">
        <v>374.2</v>
      </c>
      <c r="U13" s="78">
        <v>896.9</v>
      </c>
    </row>
    <row r="14" spans="1:21" ht="21.75" customHeight="1">
      <c r="A14" s="26" t="s">
        <v>18</v>
      </c>
      <c r="B14" s="16">
        <v>111.6</v>
      </c>
      <c r="C14" s="16">
        <v>115.4</v>
      </c>
      <c r="D14" s="16">
        <v>120.8</v>
      </c>
      <c r="E14" s="16">
        <v>112.4</v>
      </c>
      <c r="F14" s="16">
        <v>125.7</v>
      </c>
      <c r="G14" s="16">
        <v>109.8</v>
      </c>
      <c r="H14" s="16">
        <v>150</v>
      </c>
      <c r="I14" s="16">
        <v>88.4</v>
      </c>
      <c r="J14" s="16">
        <v>101.9138192225301</v>
      </c>
      <c r="K14" s="16">
        <v>90.22576766109151</v>
      </c>
      <c r="L14" s="16">
        <v>104.35487923923273</v>
      </c>
      <c r="M14" s="16">
        <v>118.42157626868</v>
      </c>
      <c r="N14" s="16">
        <v>120.6</v>
      </c>
      <c r="O14" s="16" t="s">
        <v>75</v>
      </c>
      <c r="P14" s="16">
        <v>26.6</v>
      </c>
      <c r="Q14" s="25">
        <v>36.5</v>
      </c>
      <c r="R14" s="25">
        <v>76.4</v>
      </c>
      <c r="S14" s="25">
        <v>64.4</v>
      </c>
      <c r="T14" s="25">
        <v>137.4</v>
      </c>
      <c r="U14" s="25" t="s">
        <v>130</v>
      </c>
    </row>
    <row r="15" spans="1:21" ht="22.5" customHeight="1">
      <c r="A15" s="21" t="s">
        <v>23</v>
      </c>
      <c r="B15" s="23">
        <v>4.982</v>
      </c>
      <c r="C15" s="23">
        <v>7.335</v>
      </c>
      <c r="D15" s="23">
        <v>8.274</v>
      </c>
      <c r="E15" s="23">
        <v>9.002</v>
      </c>
      <c r="F15" s="23">
        <v>7.667</v>
      </c>
      <c r="G15" s="23">
        <v>10.783</v>
      </c>
      <c r="H15" s="23">
        <v>13.558</v>
      </c>
      <c r="I15" s="23">
        <v>14.614</v>
      </c>
      <c r="J15" s="23">
        <v>12.269</v>
      </c>
      <c r="K15" s="23">
        <v>12.507</v>
      </c>
      <c r="L15" s="23">
        <v>12.823</v>
      </c>
      <c r="M15" s="23">
        <v>12.963</v>
      </c>
      <c r="N15" s="23">
        <v>13.167</v>
      </c>
      <c r="O15" s="23">
        <v>14.227</v>
      </c>
      <c r="P15" s="23">
        <v>13.5</v>
      </c>
      <c r="Q15" s="28">
        <v>12.825</v>
      </c>
      <c r="R15" s="28">
        <v>11.5</v>
      </c>
      <c r="S15" s="28">
        <v>5.503</v>
      </c>
      <c r="T15" s="28">
        <v>6.163</v>
      </c>
      <c r="U15" s="28">
        <v>5.229</v>
      </c>
    </row>
    <row r="16" spans="1:21" ht="21" customHeight="1">
      <c r="A16" s="26" t="s">
        <v>24</v>
      </c>
      <c r="B16" s="16">
        <v>51.88</v>
      </c>
      <c r="C16" s="16">
        <v>147.2</v>
      </c>
      <c r="D16" s="16">
        <v>112.8</v>
      </c>
      <c r="E16" s="16">
        <v>108.79864636209815</v>
      </c>
      <c r="F16" s="16">
        <f aca="true" t="shared" si="0" ref="F16:O16">F15/E15*100</f>
        <v>85.16996223061541</v>
      </c>
      <c r="G16" s="16">
        <f t="shared" si="0"/>
        <v>140.64171122994654</v>
      </c>
      <c r="H16" s="16">
        <f t="shared" si="0"/>
        <v>125.73495316702217</v>
      </c>
      <c r="I16" s="16">
        <f t="shared" si="0"/>
        <v>107.78875940404191</v>
      </c>
      <c r="J16" s="16">
        <f t="shared" si="0"/>
        <v>83.95374298617764</v>
      </c>
      <c r="K16" s="16">
        <f t="shared" si="0"/>
        <v>101.93984839840246</v>
      </c>
      <c r="L16" s="16">
        <f t="shared" si="0"/>
        <v>102.5265851123371</v>
      </c>
      <c r="M16" s="16">
        <f t="shared" si="0"/>
        <v>101.09178819309052</v>
      </c>
      <c r="N16" s="16">
        <f t="shared" si="0"/>
        <v>101.57370978940061</v>
      </c>
      <c r="O16" s="16">
        <f t="shared" si="0"/>
        <v>108.05042910306068</v>
      </c>
      <c r="P16" s="16">
        <f>P15/O15*100</f>
        <v>94.88999789133338</v>
      </c>
      <c r="Q16" s="16">
        <f>Q15/P15*100</f>
        <v>95</v>
      </c>
      <c r="R16" s="16">
        <f>R15/Q15*100</f>
        <v>89.66861598440546</v>
      </c>
      <c r="S16" s="16">
        <f>S15/R15*100</f>
        <v>47.85217391304348</v>
      </c>
      <c r="T16" s="16">
        <f>T15/S15*100</f>
        <v>111.99345811375613</v>
      </c>
      <c r="U16" s="16">
        <v>84.9</v>
      </c>
    </row>
    <row r="17" spans="1:21" ht="40.5" customHeight="1">
      <c r="A17" s="21" t="s">
        <v>25</v>
      </c>
      <c r="B17" s="23">
        <v>4.982</v>
      </c>
      <c r="C17" s="23">
        <v>7.235</v>
      </c>
      <c r="D17" s="23">
        <v>8.274</v>
      </c>
      <c r="E17" s="23">
        <v>9.002</v>
      </c>
      <c r="F17" s="23">
        <v>7.667</v>
      </c>
      <c r="G17" s="23">
        <v>10.303</v>
      </c>
      <c r="H17" s="23">
        <v>13.558</v>
      </c>
      <c r="I17" s="23">
        <v>14.614</v>
      </c>
      <c r="J17" s="23">
        <v>12.269</v>
      </c>
      <c r="K17" s="23">
        <v>12.507</v>
      </c>
      <c r="L17" s="23">
        <v>12.823</v>
      </c>
      <c r="M17" s="23">
        <v>12.963</v>
      </c>
      <c r="N17" s="23">
        <v>13.167</v>
      </c>
      <c r="O17" s="23">
        <v>14.227</v>
      </c>
      <c r="P17" s="23">
        <v>13.5</v>
      </c>
      <c r="Q17" s="28">
        <v>10.6</v>
      </c>
      <c r="R17" s="28">
        <v>9.1</v>
      </c>
      <c r="S17" s="28">
        <v>5.5</v>
      </c>
      <c r="T17" s="28">
        <v>6.008</v>
      </c>
      <c r="U17" s="28">
        <v>5.229</v>
      </c>
    </row>
    <row r="18" spans="1:21" ht="21" customHeight="1">
      <c r="A18" s="26" t="s">
        <v>24</v>
      </c>
      <c r="B18" s="16">
        <v>63.4</v>
      </c>
      <c r="C18" s="16">
        <v>145.2</v>
      </c>
      <c r="D18" s="16">
        <v>114.4</v>
      </c>
      <c r="E18" s="16">
        <v>108.79864636209815</v>
      </c>
      <c r="F18" s="16">
        <f aca="true" t="shared" si="1" ref="F18:O18">F17/E17*100</f>
        <v>85.16996223061541</v>
      </c>
      <c r="G18" s="16">
        <f t="shared" si="1"/>
        <v>134.3811138646146</v>
      </c>
      <c r="H18" s="16">
        <f t="shared" si="1"/>
        <v>131.592739978647</v>
      </c>
      <c r="I18" s="16">
        <f t="shared" si="1"/>
        <v>107.78875940404191</v>
      </c>
      <c r="J18" s="16">
        <f t="shared" si="1"/>
        <v>83.95374298617764</v>
      </c>
      <c r="K18" s="16">
        <f t="shared" si="1"/>
        <v>101.93984839840246</v>
      </c>
      <c r="L18" s="16">
        <f t="shared" si="1"/>
        <v>102.5265851123371</v>
      </c>
      <c r="M18" s="16">
        <f t="shared" si="1"/>
        <v>101.09178819309052</v>
      </c>
      <c r="N18" s="16">
        <f t="shared" si="1"/>
        <v>101.57370978940061</v>
      </c>
      <c r="O18" s="16">
        <f t="shared" si="1"/>
        <v>108.05042910306068</v>
      </c>
      <c r="P18" s="16">
        <f>P17/O17*100</f>
        <v>94.88999789133338</v>
      </c>
      <c r="Q18" s="16">
        <f>Q17/P17*100</f>
        <v>78.51851851851852</v>
      </c>
      <c r="R18" s="16">
        <f>R17/Q17*100</f>
        <v>85.84905660377359</v>
      </c>
      <c r="S18" s="16">
        <f>S17/R17*100</f>
        <v>60.439560439560445</v>
      </c>
      <c r="T18" s="16">
        <f>T17/S17*100</f>
        <v>109.23636363636365</v>
      </c>
      <c r="U18" s="16">
        <v>87.1</v>
      </c>
    </row>
    <row r="19" spans="1:21" ht="24.75" customHeight="1">
      <c r="A19" s="21" t="s">
        <v>19</v>
      </c>
      <c r="B19" s="23">
        <v>1059.4</v>
      </c>
      <c r="C19" s="23">
        <v>1576</v>
      </c>
      <c r="D19" s="23">
        <v>2038.6</v>
      </c>
      <c r="E19" s="23">
        <v>2600.5</v>
      </c>
      <c r="F19" s="23">
        <v>3384.4</v>
      </c>
      <c r="G19" s="23">
        <v>4647.4</v>
      </c>
      <c r="H19" s="23">
        <v>6322</v>
      </c>
      <c r="I19" s="23">
        <v>8008.1</v>
      </c>
      <c r="J19" s="23">
        <v>8919.4</v>
      </c>
      <c r="K19" s="23">
        <v>9605.6</v>
      </c>
      <c r="L19" s="23">
        <v>10423.7</v>
      </c>
      <c r="M19" s="23">
        <v>11836.1</v>
      </c>
      <c r="N19" s="23">
        <v>13608.4</v>
      </c>
      <c r="O19" s="23">
        <v>15352.5</v>
      </c>
      <c r="P19" s="23">
        <v>16216</v>
      </c>
      <c r="Q19" s="23">
        <v>17124.9</v>
      </c>
      <c r="R19" s="23">
        <v>19679.3</v>
      </c>
      <c r="S19" s="23">
        <v>22162.2</v>
      </c>
      <c r="T19" s="23">
        <v>23405.2</v>
      </c>
      <c r="U19" s="23" t="s">
        <v>138</v>
      </c>
    </row>
    <row r="20" spans="1:21" ht="21.75" customHeight="1">
      <c r="A20" s="26" t="s">
        <v>20</v>
      </c>
      <c r="B20" s="16">
        <v>146.1</v>
      </c>
      <c r="C20" s="16">
        <v>148.8</v>
      </c>
      <c r="D20" s="16">
        <v>129.4</v>
      </c>
      <c r="E20" s="16">
        <v>127.6</v>
      </c>
      <c r="F20" s="16">
        <v>130.1</v>
      </c>
      <c r="G20" s="16">
        <v>137.31828389079303</v>
      </c>
      <c r="H20" s="16">
        <v>136</v>
      </c>
      <c r="I20" s="16">
        <v>126.68238048533553</v>
      </c>
      <c r="J20" s="16">
        <v>111.3797280253743</v>
      </c>
      <c r="K20" s="16">
        <v>107.69334260152029</v>
      </c>
      <c r="L20" s="16">
        <v>108.51690680436413</v>
      </c>
      <c r="M20" s="16">
        <v>113.54989111352015</v>
      </c>
      <c r="N20" s="16">
        <f aca="true" t="shared" si="2" ref="N20:T20">N19/M19*100</f>
        <v>114.97368220951157</v>
      </c>
      <c r="O20" s="16">
        <f t="shared" si="2"/>
        <v>112.81634872578701</v>
      </c>
      <c r="P20" s="16">
        <f t="shared" si="2"/>
        <v>105.6244911252239</v>
      </c>
      <c r="Q20" s="16">
        <f t="shared" si="2"/>
        <v>105.60495806610754</v>
      </c>
      <c r="R20" s="16">
        <f t="shared" si="2"/>
        <v>114.91629148199405</v>
      </c>
      <c r="S20" s="16">
        <f t="shared" si="2"/>
        <v>112.6168105572861</v>
      </c>
      <c r="T20" s="16">
        <f t="shared" si="2"/>
        <v>105.60864896084323</v>
      </c>
      <c r="U20" s="16" t="s">
        <v>158</v>
      </c>
    </row>
    <row r="21" spans="1:21" s="8" customFormat="1" ht="40.5" customHeight="1">
      <c r="A21" s="44" t="s">
        <v>28</v>
      </c>
      <c r="B21" s="31">
        <v>4.1</v>
      </c>
      <c r="C21" s="31">
        <v>4</v>
      </c>
      <c r="D21" s="31">
        <v>4.07</v>
      </c>
      <c r="E21" s="31">
        <v>4.84</v>
      </c>
      <c r="F21" s="31">
        <v>3.43</v>
      </c>
      <c r="G21" s="31">
        <v>2.84</v>
      </c>
      <c r="H21" s="31">
        <v>2.2</v>
      </c>
      <c r="I21" s="31">
        <v>2</v>
      </c>
      <c r="J21" s="31">
        <v>2.54</v>
      </c>
      <c r="K21" s="31">
        <v>2.57</v>
      </c>
      <c r="L21" s="31">
        <v>2.15</v>
      </c>
      <c r="M21" s="31">
        <v>1.36</v>
      </c>
      <c r="N21" s="31">
        <v>1.17</v>
      </c>
      <c r="O21" s="31">
        <v>1.09</v>
      </c>
      <c r="P21" s="31">
        <v>1.23</v>
      </c>
      <c r="Q21" s="31">
        <v>1.22</v>
      </c>
      <c r="R21" s="31">
        <v>0.75</v>
      </c>
      <c r="S21" s="31">
        <v>0.84</v>
      </c>
      <c r="T21" s="31">
        <v>0.59</v>
      </c>
      <c r="U21" s="31">
        <v>1.53</v>
      </c>
    </row>
    <row r="22" spans="1:20" s="8" customFormat="1" ht="27" customHeight="1">
      <c r="A22" s="139" t="s">
        <v>92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</row>
    <row r="23" spans="1:17" s="8" customFormat="1" ht="16.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33"/>
      <c r="M23" s="33"/>
      <c r="N23" s="33"/>
      <c r="O23" s="33"/>
      <c r="P23" s="33"/>
      <c r="Q23" s="33"/>
    </row>
    <row r="24" spans="1:16" ht="16.5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33"/>
      <c r="N24" s="5"/>
      <c r="O24" s="5"/>
      <c r="P24" s="5"/>
    </row>
    <row r="25" spans="1:12" ht="15.75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</row>
    <row r="26" spans="1:11" ht="15.7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</row>
    <row r="27" spans="1:11" ht="15.7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</row>
  </sheetData>
  <sheetProtection/>
  <mergeCells count="7">
    <mergeCell ref="A1:U1"/>
    <mergeCell ref="A23:K23"/>
    <mergeCell ref="A24:K24"/>
    <mergeCell ref="A25:L25"/>
    <mergeCell ref="A26:K26"/>
    <mergeCell ref="A27:K27"/>
    <mergeCell ref="A22:T22"/>
  </mergeCells>
  <printOptions/>
  <pageMargins left="0.3937007874015748" right="0.1968503937007874" top="0.88" bottom="0.2362204724409449" header="0.78" footer="0.2362204724409449"/>
  <pageSetup fitToHeight="1" fitToWidth="1" horizontalDpi="600" verticalDpi="600" orientation="portrait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BreakPreview" zoomScale="85" zoomScaleNormal="91" zoomScaleSheetLayoutView="85" zoomScalePageLayoutView="0" workbookViewId="0" topLeftCell="A1">
      <pane xSplit="1" ySplit="3" topLeftCell="O4" activePane="bottomRight" state="frozen"/>
      <selection pane="topLeft" activeCell="X33" sqref="X33"/>
      <selection pane="topRight" activeCell="X33" sqref="X33"/>
      <selection pane="bottomLeft" activeCell="X33" sqref="X33"/>
      <selection pane="bottomRight" activeCell="A9" sqref="A9:IV9"/>
    </sheetView>
  </sheetViews>
  <sheetFormatPr defaultColWidth="9.00390625" defaultRowHeight="12.75"/>
  <cols>
    <col min="1" max="1" width="48.125" style="2" customWidth="1"/>
    <col min="2" max="2" width="9.875" style="1" hidden="1" customWidth="1"/>
    <col min="3" max="5" width="10.00390625" style="1" hidden="1" customWidth="1"/>
    <col min="6" max="8" width="9.875" style="1" hidden="1" customWidth="1"/>
    <col min="9" max="9" width="9.625" style="1" hidden="1" customWidth="1"/>
    <col min="10" max="10" width="10.00390625" style="1" hidden="1" customWidth="1"/>
    <col min="11" max="12" width="8.625" style="5" hidden="1" customWidth="1"/>
    <col min="13" max="13" width="9.25390625" style="5" hidden="1" customWidth="1"/>
    <col min="14" max="14" width="9.00390625" style="1" hidden="1" customWidth="1"/>
    <col min="15" max="15" width="9.00390625" style="1" customWidth="1"/>
    <col min="16" max="16" width="9.125" style="1" customWidth="1"/>
    <col min="17" max="17" width="9.875" style="1" customWidth="1"/>
    <col min="18" max="18" width="11.00390625" style="87" customWidth="1"/>
    <col min="19" max="20" width="9.625" style="1" bestFit="1" customWidth="1"/>
    <col min="21" max="21" width="10.875" style="1" bestFit="1" customWidth="1"/>
    <col min="22" max="16384" width="9.125" style="1" customWidth="1"/>
  </cols>
  <sheetData>
    <row r="1" spans="1:21" ht="42.75" customHeight="1">
      <c r="A1" s="140" t="s">
        <v>163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</row>
    <row r="2" spans="1:18" ht="15.75" customHeight="1">
      <c r="A2" s="80"/>
      <c r="B2" s="81"/>
      <c r="C2" s="81"/>
      <c r="D2" s="81"/>
      <c r="E2" s="81"/>
      <c r="F2" s="81"/>
      <c r="G2" s="82"/>
      <c r="H2" s="82"/>
      <c r="I2" s="82"/>
      <c r="J2" s="82"/>
      <c r="K2" s="83"/>
      <c r="L2" s="82"/>
      <c r="M2" s="82"/>
      <c r="N2" s="82"/>
      <c r="O2" s="82"/>
      <c r="P2" s="82"/>
      <c r="Q2" s="82"/>
      <c r="R2" s="84"/>
    </row>
    <row r="3" spans="1:21" ht="33">
      <c r="A3" s="19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61</v>
      </c>
      <c r="P3" s="73" t="s">
        <v>53</v>
      </c>
      <c r="Q3" s="73" t="s">
        <v>31</v>
      </c>
      <c r="R3" s="73" t="s">
        <v>33</v>
      </c>
      <c r="S3" s="73" t="s">
        <v>77</v>
      </c>
      <c r="T3" s="48" t="s">
        <v>87</v>
      </c>
      <c r="U3" s="11" t="s">
        <v>129</v>
      </c>
    </row>
    <row r="4" spans="1:21" ht="37.5" customHeight="1">
      <c r="A4" s="20" t="s">
        <v>46</v>
      </c>
      <c r="C4" s="6">
        <v>19</v>
      </c>
      <c r="D4" s="6">
        <v>18.7</v>
      </c>
      <c r="E4" s="6">
        <v>18.4</v>
      </c>
      <c r="F4" s="6">
        <v>18.1</v>
      </c>
      <c r="G4" s="6">
        <v>18.134</v>
      </c>
      <c r="H4" s="6">
        <v>17.5</v>
      </c>
      <c r="I4" s="6">
        <v>17.1</v>
      </c>
      <c r="J4" s="6">
        <v>16.8</v>
      </c>
      <c r="K4" s="6">
        <v>17.256</v>
      </c>
      <c r="L4" s="6">
        <v>17.058</v>
      </c>
      <c r="M4" s="6">
        <v>16.421</v>
      </c>
      <c r="N4" s="6">
        <v>15.986</v>
      </c>
      <c r="O4" s="6">
        <v>15.601</v>
      </c>
      <c r="P4" s="152">
        <v>15.414</v>
      </c>
      <c r="Q4" s="6">
        <v>15.247</v>
      </c>
      <c r="R4" s="6">
        <v>15.134</v>
      </c>
      <c r="S4" s="6">
        <v>14.956</v>
      </c>
      <c r="T4" s="6">
        <v>14.589</v>
      </c>
      <c r="U4" s="6">
        <v>14.274</v>
      </c>
    </row>
    <row r="5" spans="1:21" ht="21.75" customHeight="1">
      <c r="A5" s="21" t="s">
        <v>15</v>
      </c>
      <c r="B5" s="23">
        <v>43.8</v>
      </c>
      <c r="C5" s="23">
        <v>43</v>
      </c>
      <c r="D5" s="23">
        <v>50</v>
      </c>
      <c r="E5" s="23">
        <v>53</v>
      </c>
      <c r="F5" s="23">
        <v>112.223</v>
      </c>
      <c r="G5" s="23">
        <v>82.30499999999999</v>
      </c>
      <c r="H5" s="23">
        <v>91.809</v>
      </c>
      <c r="I5" s="23">
        <v>77.651</v>
      </c>
      <c r="J5" s="23">
        <v>104.729</v>
      </c>
      <c r="K5" s="23">
        <v>107.79599999999999</v>
      </c>
      <c r="L5" s="23">
        <v>131.344</v>
      </c>
      <c r="M5" s="23">
        <v>139</v>
      </c>
      <c r="N5" s="23">
        <v>154.8</v>
      </c>
      <c r="O5" s="68">
        <v>160.064</v>
      </c>
      <c r="P5" s="23">
        <v>173.4</v>
      </c>
      <c r="Q5" s="23">
        <v>218.1</v>
      </c>
      <c r="R5" s="23">
        <v>220.7</v>
      </c>
      <c r="S5" s="23">
        <v>219.131</v>
      </c>
      <c r="T5" s="23">
        <v>254</v>
      </c>
      <c r="U5" s="23">
        <v>273.472</v>
      </c>
    </row>
    <row r="6" spans="1:21" ht="21" customHeight="1">
      <c r="A6" s="26" t="s">
        <v>16</v>
      </c>
      <c r="B6" s="16">
        <v>103</v>
      </c>
      <c r="C6" s="16">
        <v>90.6</v>
      </c>
      <c r="D6" s="16">
        <v>96.5</v>
      </c>
      <c r="E6" s="16">
        <v>87.9</v>
      </c>
      <c r="F6" s="16">
        <v>102.2</v>
      </c>
      <c r="G6" s="16">
        <v>62.4</v>
      </c>
      <c r="H6" s="16">
        <v>104.7</v>
      </c>
      <c r="I6" s="16">
        <v>100.3</v>
      </c>
      <c r="J6" s="16">
        <v>117.7</v>
      </c>
      <c r="K6" s="16">
        <v>104.1</v>
      </c>
      <c r="L6" s="16">
        <v>92.5</v>
      </c>
      <c r="M6" s="16">
        <v>111.7</v>
      </c>
      <c r="N6" s="16">
        <v>103.2</v>
      </c>
      <c r="O6" s="69">
        <v>100</v>
      </c>
      <c r="P6" s="16">
        <v>107.8</v>
      </c>
      <c r="Q6" s="16">
        <v>103.1</v>
      </c>
      <c r="R6" s="16">
        <v>104.5</v>
      </c>
      <c r="S6" s="16">
        <v>87.2</v>
      </c>
      <c r="T6" s="16">
        <v>108.6</v>
      </c>
      <c r="U6" s="16">
        <v>123.9</v>
      </c>
    </row>
    <row r="7" spans="1:21" ht="44.25" customHeight="1">
      <c r="A7" s="21" t="s">
        <v>21</v>
      </c>
      <c r="B7" s="23">
        <v>373.738</v>
      </c>
      <c r="C7" s="23">
        <v>323.816</v>
      </c>
      <c r="D7" s="23">
        <v>384.57</v>
      </c>
      <c r="E7" s="23">
        <v>411.228</v>
      </c>
      <c r="F7" s="23">
        <v>440.252</v>
      </c>
      <c r="G7" s="23">
        <v>462.165</v>
      </c>
      <c r="H7" s="23">
        <v>492.129</v>
      </c>
      <c r="I7" s="23">
        <v>582.151</v>
      </c>
      <c r="J7" s="23">
        <v>612.322</v>
      </c>
      <c r="K7" s="23">
        <v>539.362</v>
      </c>
      <c r="L7" s="23">
        <v>753.229</v>
      </c>
      <c r="M7" s="23">
        <v>772.874</v>
      </c>
      <c r="N7" s="23">
        <v>900.741</v>
      </c>
      <c r="O7" s="68">
        <v>1315.6</v>
      </c>
      <c r="P7" s="68">
        <v>2633</v>
      </c>
      <c r="Q7" s="68">
        <v>2205.4</v>
      </c>
      <c r="R7" s="23">
        <v>2509.6</v>
      </c>
      <c r="S7" s="23">
        <v>2844.7</v>
      </c>
      <c r="T7" s="23">
        <v>3274.4</v>
      </c>
      <c r="U7" s="23">
        <v>3384</v>
      </c>
    </row>
    <row r="8" spans="1:21" ht="55.5" customHeight="1">
      <c r="A8" s="26" t="s">
        <v>22</v>
      </c>
      <c r="B8" s="16">
        <v>96.80653141471124</v>
      </c>
      <c r="C8" s="16">
        <v>78.83759260664768</v>
      </c>
      <c r="D8" s="16">
        <v>98.96824122341081</v>
      </c>
      <c r="E8" s="16">
        <v>94.71381573424246</v>
      </c>
      <c r="F8" s="16">
        <v>86.12862845008982</v>
      </c>
      <c r="G8" s="16">
        <v>100.0737622434753</v>
      </c>
      <c r="H8" s="16">
        <v>89.85940825835257</v>
      </c>
      <c r="I8" s="16">
        <v>103.00542603238767</v>
      </c>
      <c r="J8" s="16">
        <v>100.9</v>
      </c>
      <c r="K8" s="16">
        <v>75.1</v>
      </c>
      <c r="L8" s="16">
        <v>133.7</v>
      </c>
      <c r="M8" s="16">
        <v>107</v>
      </c>
      <c r="N8" s="16">
        <v>100.1</v>
      </c>
      <c r="O8" s="69">
        <v>155.2</v>
      </c>
      <c r="P8" s="69">
        <v>173.4</v>
      </c>
      <c r="Q8" s="69">
        <v>92.2</v>
      </c>
      <c r="R8" s="16">
        <v>103.8</v>
      </c>
      <c r="S8" s="16">
        <v>113.5</v>
      </c>
      <c r="T8" s="16">
        <v>111</v>
      </c>
      <c r="U8" s="16">
        <v>105.9</v>
      </c>
    </row>
    <row r="9" spans="1:21" ht="23.25" customHeight="1">
      <c r="A9" s="21" t="s">
        <v>26</v>
      </c>
      <c r="B9" s="23">
        <v>127.8</v>
      </c>
      <c r="C9" s="23">
        <v>154.8</v>
      </c>
      <c r="D9" s="23">
        <v>167.3</v>
      </c>
      <c r="E9" s="23">
        <v>107.9</v>
      </c>
      <c r="F9" s="23">
        <v>115.6</v>
      </c>
      <c r="G9" s="23">
        <v>190.2</v>
      </c>
      <c r="H9" s="23">
        <v>317.7</v>
      </c>
      <c r="I9" s="23">
        <v>435.491</v>
      </c>
      <c r="J9" s="23">
        <v>468.252</v>
      </c>
      <c r="K9" s="23">
        <v>490.808</v>
      </c>
      <c r="L9" s="23">
        <v>572.406</v>
      </c>
      <c r="M9" s="23">
        <v>619.5</v>
      </c>
      <c r="N9" s="23">
        <v>631.8</v>
      </c>
      <c r="O9" s="68">
        <v>722.9</v>
      </c>
      <c r="P9" s="68">
        <v>837</v>
      </c>
      <c r="Q9" s="68">
        <v>894.5</v>
      </c>
      <c r="R9" s="23">
        <v>915.4</v>
      </c>
      <c r="S9" s="23">
        <v>940.469</v>
      </c>
      <c r="T9" s="23">
        <v>979.1</v>
      </c>
      <c r="U9" s="23">
        <v>841</v>
      </c>
    </row>
    <row r="10" spans="1:21" ht="20.25" customHeight="1">
      <c r="A10" s="26" t="s">
        <v>27</v>
      </c>
      <c r="B10" s="16">
        <v>118</v>
      </c>
      <c r="C10" s="16">
        <v>108.5</v>
      </c>
      <c r="D10" s="16">
        <v>97.6</v>
      </c>
      <c r="E10" s="16">
        <v>92.1</v>
      </c>
      <c r="F10" s="16">
        <v>99</v>
      </c>
      <c r="G10" s="16">
        <v>155.2</v>
      </c>
      <c r="H10" s="16">
        <v>131.7</v>
      </c>
      <c r="I10" s="16">
        <v>125.5</v>
      </c>
      <c r="J10" s="16">
        <v>98.7</v>
      </c>
      <c r="K10" s="16">
        <v>103.9</v>
      </c>
      <c r="L10" s="16">
        <v>104.4</v>
      </c>
      <c r="M10" s="16">
        <v>106.2</v>
      </c>
      <c r="N10" s="16">
        <v>105.4</v>
      </c>
      <c r="O10" s="69">
        <v>104.7</v>
      </c>
      <c r="P10" s="69">
        <v>99.4</v>
      </c>
      <c r="Q10" s="69">
        <v>99.7</v>
      </c>
      <c r="R10" s="16">
        <v>99.1</v>
      </c>
      <c r="S10" s="16">
        <v>100</v>
      </c>
      <c r="T10" s="16">
        <v>99.3</v>
      </c>
      <c r="U10" s="16">
        <v>82.8</v>
      </c>
    </row>
    <row r="11" spans="1:21" ht="36.75" customHeight="1">
      <c r="A11" s="21" t="s">
        <v>32</v>
      </c>
      <c r="B11" s="23">
        <v>12.9</v>
      </c>
      <c r="C11" s="23">
        <v>17.3</v>
      </c>
      <c r="D11" s="23">
        <v>21.4</v>
      </c>
      <c r="E11" s="23">
        <v>21.6</v>
      </c>
      <c r="F11" s="23">
        <v>33.3</v>
      </c>
      <c r="G11" s="23">
        <v>10.8</v>
      </c>
      <c r="H11" s="23">
        <v>39</v>
      </c>
      <c r="I11" s="23">
        <v>53.7</v>
      </c>
      <c r="J11" s="23">
        <v>26.7775</v>
      </c>
      <c r="K11" s="23">
        <v>23.703</v>
      </c>
      <c r="L11" s="23">
        <v>85.1</v>
      </c>
      <c r="M11" s="23">
        <v>38.383</v>
      </c>
      <c r="N11" s="23">
        <v>128.5</v>
      </c>
      <c r="O11" s="68">
        <v>58.6</v>
      </c>
      <c r="P11" s="68">
        <v>73.2</v>
      </c>
      <c r="Q11" s="68">
        <v>59.8</v>
      </c>
      <c r="R11" s="23">
        <v>44.4</v>
      </c>
      <c r="S11" s="23">
        <v>38.7</v>
      </c>
      <c r="T11" s="23">
        <v>18.5</v>
      </c>
      <c r="U11" s="23">
        <v>136.7</v>
      </c>
    </row>
    <row r="12" spans="1:21" ht="21.75" customHeight="1">
      <c r="A12" s="26" t="s">
        <v>18</v>
      </c>
      <c r="B12" s="16">
        <v>82.4</v>
      </c>
      <c r="C12" s="16">
        <v>116.2</v>
      </c>
      <c r="D12" s="16">
        <v>105.7</v>
      </c>
      <c r="E12" s="16">
        <v>86.6</v>
      </c>
      <c r="F12" s="16">
        <v>132.1</v>
      </c>
      <c r="G12" s="16">
        <v>28.6</v>
      </c>
      <c r="H12" s="16" t="s">
        <v>34</v>
      </c>
      <c r="I12" s="16">
        <v>109.6</v>
      </c>
      <c r="J12" s="16">
        <v>51.19608900309347</v>
      </c>
      <c r="K12" s="16">
        <v>87.29619884220115</v>
      </c>
      <c r="L12" s="16" t="s">
        <v>62</v>
      </c>
      <c r="M12" s="16">
        <v>43.9</v>
      </c>
      <c r="N12" s="16" t="s">
        <v>48</v>
      </c>
      <c r="O12" s="69">
        <v>42.9</v>
      </c>
      <c r="P12" s="69">
        <v>118.1</v>
      </c>
      <c r="Q12" s="69">
        <v>81.9</v>
      </c>
      <c r="R12" s="16">
        <v>69.9</v>
      </c>
      <c r="S12" s="16">
        <v>80.3</v>
      </c>
      <c r="T12" s="16">
        <v>46</v>
      </c>
      <c r="U12" s="103" t="s">
        <v>68</v>
      </c>
    </row>
    <row r="13" spans="1:21" ht="39.75" customHeight="1">
      <c r="A13" s="21" t="s">
        <v>17</v>
      </c>
      <c r="B13" s="23">
        <v>30.2</v>
      </c>
      <c r="C13" s="23">
        <v>59.2</v>
      </c>
      <c r="D13" s="23">
        <v>53.5</v>
      </c>
      <c r="E13" s="23">
        <v>55.4</v>
      </c>
      <c r="F13" s="23">
        <v>79.51</v>
      </c>
      <c r="G13" s="23">
        <v>73.229</v>
      </c>
      <c r="H13" s="23">
        <v>138.939</v>
      </c>
      <c r="I13" s="23">
        <v>206.067</v>
      </c>
      <c r="J13" s="23">
        <v>163.789</v>
      </c>
      <c r="K13" s="23">
        <v>209.871</v>
      </c>
      <c r="L13" s="23">
        <v>331.378</v>
      </c>
      <c r="M13" s="23">
        <v>290.583</v>
      </c>
      <c r="N13" s="23">
        <v>2040.834</v>
      </c>
      <c r="O13" s="68">
        <v>964.456</v>
      </c>
      <c r="P13" s="23">
        <v>772.7</v>
      </c>
      <c r="Q13" s="23">
        <v>257.9</v>
      </c>
      <c r="R13" s="23">
        <v>150.5</v>
      </c>
      <c r="S13" s="23">
        <v>188.9</v>
      </c>
      <c r="T13" s="23">
        <v>246.8</v>
      </c>
      <c r="U13" s="23">
        <v>434.9</v>
      </c>
    </row>
    <row r="14" spans="1:21" ht="21.75" customHeight="1">
      <c r="A14" s="26" t="s">
        <v>18</v>
      </c>
      <c r="B14" s="16">
        <v>92.7</v>
      </c>
      <c r="C14" s="16">
        <v>170.1</v>
      </c>
      <c r="D14" s="16">
        <v>80.3</v>
      </c>
      <c r="E14" s="16">
        <v>91.5</v>
      </c>
      <c r="F14" s="16">
        <v>127</v>
      </c>
      <c r="G14" s="16">
        <v>83.9</v>
      </c>
      <c r="H14" s="16">
        <v>162</v>
      </c>
      <c r="I14" s="16">
        <v>121.9</v>
      </c>
      <c r="J14" s="16">
        <v>78.30874080100352</v>
      </c>
      <c r="K14" s="16">
        <v>125.2</v>
      </c>
      <c r="L14" s="16">
        <v>142.24868549668065</v>
      </c>
      <c r="M14" s="16">
        <v>84.72394719599082</v>
      </c>
      <c r="N14" s="16" t="s">
        <v>63</v>
      </c>
      <c r="O14" s="69">
        <v>45.2</v>
      </c>
      <c r="P14" s="16">
        <v>74.4</v>
      </c>
      <c r="Q14" s="16">
        <v>32.4</v>
      </c>
      <c r="R14" s="16">
        <v>56.5</v>
      </c>
      <c r="S14" s="16">
        <v>118</v>
      </c>
      <c r="T14" s="16">
        <v>123.5</v>
      </c>
      <c r="U14" s="16">
        <v>168.5</v>
      </c>
    </row>
    <row r="15" spans="1:21" ht="16.5">
      <c r="A15" s="21" t="s">
        <v>23</v>
      </c>
      <c r="B15" s="23">
        <v>6.011</v>
      </c>
      <c r="C15" s="23">
        <v>2.748</v>
      </c>
      <c r="D15" s="23">
        <v>1.624</v>
      </c>
      <c r="E15" s="23">
        <v>1.633</v>
      </c>
      <c r="F15" s="23">
        <v>2.57</v>
      </c>
      <c r="G15" s="23">
        <v>3.934</v>
      </c>
      <c r="H15" s="23">
        <v>5.043</v>
      </c>
      <c r="I15" s="23">
        <v>5.561</v>
      </c>
      <c r="J15" s="23">
        <v>6.058</v>
      </c>
      <c r="K15" s="23">
        <v>6.238</v>
      </c>
      <c r="L15" s="23">
        <v>7.156</v>
      </c>
      <c r="M15" s="23">
        <v>6.416</v>
      </c>
      <c r="N15" s="23">
        <v>7.729</v>
      </c>
      <c r="O15" s="68">
        <v>7.3</v>
      </c>
      <c r="P15" s="51">
        <v>6.872</v>
      </c>
      <c r="Q15" s="51">
        <v>3.595</v>
      </c>
      <c r="R15" s="28">
        <v>1.6</v>
      </c>
      <c r="S15" s="28">
        <v>1.67</v>
      </c>
      <c r="T15" s="28">
        <v>2.065</v>
      </c>
      <c r="U15" s="28">
        <v>1.586</v>
      </c>
    </row>
    <row r="16" spans="1:21" ht="21" customHeight="1">
      <c r="A16" s="26" t="s">
        <v>24</v>
      </c>
      <c r="B16" s="16" t="s">
        <v>64</v>
      </c>
      <c r="C16" s="16">
        <v>45.7</v>
      </c>
      <c r="D16" s="16">
        <v>59.1</v>
      </c>
      <c r="E16" s="16">
        <v>100.6</v>
      </c>
      <c r="F16" s="16">
        <f aca="true" t="shared" si="0" ref="F16:O16">F15/E15*100</f>
        <v>157.37905695039802</v>
      </c>
      <c r="G16" s="16">
        <f t="shared" si="0"/>
        <v>153.0739299610895</v>
      </c>
      <c r="H16" s="16">
        <f t="shared" si="0"/>
        <v>128.19013726487037</v>
      </c>
      <c r="I16" s="16">
        <f t="shared" si="0"/>
        <v>110.27166369224668</v>
      </c>
      <c r="J16" s="16">
        <f t="shared" si="0"/>
        <v>108.93724150332673</v>
      </c>
      <c r="K16" s="16">
        <f t="shared" si="0"/>
        <v>102.97127764938925</v>
      </c>
      <c r="L16" s="16">
        <f t="shared" si="0"/>
        <v>114.7162552100032</v>
      </c>
      <c r="M16" s="16">
        <f t="shared" si="0"/>
        <v>89.65902738960314</v>
      </c>
      <c r="N16" s="16">
        <f t="shared" si="0"/>
        <v>120.46446384039899</v>
      </c>
      <c r="O16" s="16">
        <f t="shared" si="0"/>
        <v>94.44947599948247</v>
      </c>
      <c r="P16" s="16">
        <f>P15/O15*100</f>
        <v>94.13698630136986</v>
      </c>
      <c r="Q16" s="16">
        <f>Q15/P15*100</f>
        <v>52.31373690337602</v>
      </c>
      <c r="R16" s="16">
        <f>R15/Q15*100</f>
        <v>44.506258692628656</v>
      </c>
      <c r="S16" s="16">
        <f>S15/R15*100</f>
        <v>104.375</v>
      </c>
      <c r="T16" s="16">
        <f>T15/S15*100</f>
        <v>123.65269461077844</v>
      </c>
      <c r="U16" s="16">
        <v>76.8</v>
      </c>
    </row>
    <row r="17" spans="1:21" ht="36" customHeight="1">
      <c r="A17" s="21" t="s">
        <v>25</v>
      </c>
      <c r="B17" s="23">
        <v>2.236</v>
      </c>
      <c r="C17" s="23">
        <v>2.52</v>
      </c>
      <c r="D17" s="23">
        <v>1.624</v>
      </c>
      <c r="E17" s="23">
        <v>1.633</v>
      </c>
      <c r="F17" s="23">
        <v>2.57</v>
      </c>
      <c r="G17" s="23">
        <v>3.934</v>
      </c>
      <c r="H17" s="23">
        <v>5.043</v>
      </c>
      <c r="I17" s="23">
        <v>5.561</v>
      </c>
      <c r="J17" s="23">
        <v>6.058</v>
      </c>
      <c r="K17" s="23">
        <v>6.12</v>
      </c>
      <c r="L17" s="23">
        <v>6.305</v>
      </c>
      <c r="M17" s="23">
        <v>6.416</v>
      </c>
      <c r="N17" s="23">
        <v>7.509</v>
      </c>
      <c r="O17" s="68">
        <v>7.3</v>
      </c>
      <c r="P17" s="51">
        <v>6.3</v>
      </c>
      <c r="Q17" s="51">
        <v>3.595</v>
      </c>
      <c r="R17" s="28">
        <v>1.1</v>
      </c>
      <c r="S17" s="28">
        <v>1.6</v>
      </c>
      <c r="T17" s="28">
        <v>2.065</v>
      </c>
      <c r="U17" s="28">
        <v>1.586</v>
      </c>
    </row>
    <row r="18" spans="1:21" ht="22.5" customHeight="1">
      <c r="A18" s="26" t="s">
        <v>24</v>
      </c>
      <c r="B18" s="16" t="s">
        <v>65</v>
      </c>
      <c r="C18" s="16">
        <v>112.7</v>
      </c>
      <c r="D18" s="16">
        <v>64.4</v>
      </c>
      <c r="E18" s="16">
        <v>100.55418719211822</v>
      </c>
      <c r="F18" s="16">
        <v>157.37905695039802</v>
      </c>
      <c r="G18" s="16">
        <v>153.0739299610895</v>
      </c>
      <c r="H18" s="16">
        <v>128.19013726487037</v>
      </c>
      <c r="I18" s="16">
        <v>110.27166369224668</v>
      </c>
      <c r="J18" s="16">
        <v>108.93724150332673</v>
      </c>
      <c r="K18" s="16">
        <v>101.02344007923408</v>
      </c>
      <c r="L18" s="16">
        <v>103.02287581699345</v>
      </c>
      <c r="M18" s="16">
        <v>101.76050753370343</v>
      </c>
      <c r="N18" s="16">
        <v>117</v>
      </c>
      <c r="O18" s="16">
        <f aca="true" t="shared" si="1" ref="O18:T18">O17/N17*100</f>
        <v>97.21667332534292</v>
      </c>
      <c r="P18" s="16">
        <f t="shared" si="1"/>
        <v>86.3013698630137</v>
      </c>
      <c r="Q18" s="16">
        <f t="shared" si="1"/>
        <v>57.06349206349207</v>
      </c>
      <c r="R18" s="16">
        <f t="shared" si="1"/>
        <v>30.5980528511822</v>
      </c>
      <c r="S18" s="16">
        <f t="shared" si="1"/>
        <v>145.45454545454547</v>
      </c>
      <c r="T18" s="16">
        <f t="shared" si="1"/>
        <v>129.0625</v>
      </c>
      <c r="U18" s="16">
        <v>76.8</v>
      </c>
    </row>
    <row r="19" spans="1:21" ht="25.5" customHeight="1">
      <c r="A19" s="74" t="s">
        <v>19</v>
      </c>
      <c r="B19" s="23">
        <v>928.8</v>
      </c>
      <c r="C19" s="23">
        <v>1330.5</v>
      </c>
      <c r="D19" s="23">
        <v>1596.9</v>
      </c>
      <c r="E19" s="23">
        <v>1957.4</v>
      </c>
      <c r="F19" s="23">
        <v>2574.5</v>
      </c>
      <c r="G19" s="23">
        <v>3898.6</v>
      </c>
      <c r="H19" s="23">
        <v>5395.8</v>
      </c>
      <c r="I19" s="23">
        <v>7075.3</v>
      </c>
      <c r="J19" s="23">
        <v>7906.6</v>
      </c>
      <c r="K19" s="23">
        <v>8824.1</v>
      </c>
      <c r="L19" s="23">
        <v>9293.1</v>
      </c>
      <c r="M19" s="23">
        <v>10852.8</v>
      </c>
      <c r="N19" s="23">
        <v>12524.5</v>
      </c>
      <c r="O19" s="68">
        <v>13933.7</v>
      </c>
      <c r="P19" s="68">
        <v>14776.4</v>
      </c>
      <c r="Q19" s="68">
        <v>15630.3</v>
      </c>
      <c r="R19" s="23">
        <v>17352.9</v>
      </c>
      <c r="S19" s="23">
        <v>19494.9</v>
      </c>
      <c r="T19" s="23">
        <v>21881.6</v>
      </c>
      <c r="U19" s="23" t="s">
        <v>137</v>
      </c>
    </row>
    <row r="20" spans="1:21" ht="24" customHeight="1">
      <c r="A20" s="26" t="s">
        <v>20</v>
      </c>
      <c r="B20" s="16">
        <v>150.1</v>
      </c>
      <c r="C20" s="16">
        <v>143.2</v>
      </c>
      <c r="D20" s="16">
        <v>120</v>
      </c>
      <c r="E20" s="16">
        <v>122.6</v>
      </c>
      <c r="F20" s="16">
        <v>131.5</v>
      </c>
      <c r="G20" s="16">
        <v>151.4313458924063</v>
      </c>
      <c r="H20" s="16">
        <v>138.4</v>
      </c>
      <c r="I20" s="16">
        <v>131.1</v>
      </c>
      <c r="J20" s="16">
        <v>111.74932511695617</v>
      </c>
      <c r="K20" s="16">
        <v>111.60422937798802</v>
      </c>
      <c r="L20" s="16">
        <v>105.31498963067054</v>
      </c>
      <c r="M20" s="16">
        <v>116.78341995674208</v>
      </c>
      <c r="N20" s="16">
        <f aca="true" t="shared" si="2" ref="N20:T20">N19/M19*100</f>
        <v>115.40339820138583</v>
      </c>
      <c r="O20" s="69">
        <f t="shared" si="2"/>
        <v>111.25154696794284</v>
      </c>
      <c r="P20" s="69">
        <f t="shared" si="2"/>
        <v>106.04792696842907</v>
      </c>
      <c r="Q20" s="69">
        <f t="shared" si="2"/>
        <v>105.7788094529114</v>
      </c>
      <c r="R20" s="16">
        <f t="shared" si="2"/>
        <v>111.02090171013994</v>
      </c>
      <c r="S20" s="16">
        <f t="shared" si="2"/>
        <v>112.3437581038328</v>
      </c>
      <c r="T20" s="16">
        <f t="shared" si="2"/>
        <v>112.24268911356302</v>
      </c>
      <c r="U20" s="16" t="s">
        <v>162</v>
      </c>
    </row>
    <row r="21" spans="1:21" s="8" customFormat="1" ht="42.75" customHeight="1">
      <c r="A21" s="44" t="s">
        <v>28</v>
      </c>
      <c r="B21" s="31">
        <v>3.45</v>
      </c>
      <c r="C21" s="31">
        <v>2.58</v>
      </c>
      <c r="D21" s="31">
        <v>2.99</v>
      </c>
      <c r="E21" s="31">
        <v>3.55</v>
      </c>
      <c r="F21" s="31">
        <v>2.38</v>
      </c>
      <c r="G21" s="31">
        <v>2.17</v>
      </c>
      <c r="H21" s="31">
        <v>1.5</v>
      </c>
      <c r="I21" s="31">
        <v>1.6</v>
      </c>
      <c r="J21" s="31">
        <v>2.35</v>
      </c>
      <c r="K21" s="31">
        <v>2.74</v>
      </c>
      <c r="L21" s="31">
        <v>1.84</v>
      </c>
      <c r="M21" s="31">
        <v>1.17</v>
      </c>
      <c r="N21" s="31">
        <v>1.2</v>
      </c>
      <c r="O21" s="76">
        <v>1</v>
      </c>
      <c r="P21" s="76">
        <v>1.06</v>
      </c>
      <c r="Q21" s="76">
        <v>1.21</v>
      </c>
      <c r="R21" s="31">
        <v>1.42</v>
      </c>
      <c r="S21" s="31">
        <v>1.3</v>
      </c>
      <c r="T21" s="31">
        <v>1.49</v>
      </c>
      <c r="U21" s="31">
        <v>2.67</v>
      </c>
    </row>
    <row r="22" spans="1:20" ht="15.75">
      <c r="A22" s="139" t="s">
        <v>92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</row>
    <row r="23" spans="1:18" ht="16.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33"/>
      <c r="R23" s="1"/>
    </row>
    <row r="24" spans="1:18" ht="15.75" customHeight="1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33"/>
      <c r="R24" s="1"/>
    </row>
    <row r="25" spans="1:12" ht="15.75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</row>
  </sheetData>
  <sheetProtection/>
  <mergeCells count="5">
    <mergeCell ref="A23:K23"/>
    <mergeCell ref="A24:K24"/>
    <mergeCell ref="A25:L25"/>
    <mergeCell ref="A22:T22"/>
    <mergeCell ref="A1:U1"/>
  </mergeCells>
  <printOptions/>
  <pageMargins left="0.3937007874015748" right="0.1968503937007874" top="1.21" bottom="0.2362204724409449" header="0.89" footer="0.2362204724409449"/>
  <pageSetup fitToHeight="1" fitToWidth="1"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BreakPreview" zoomScale="85" zoomScaleNormal="75" zoomScaleSheetLayoutView="85" zoomScalePageLayoutView="0" workbookViewId="0" topLeftCell="A1">
      <pane xSplit="1" ySplit="3" topLeftCell="P10" activePane="bottomRight" state="frozen"/>
      <selection pane="topLeft" activeCell="X33" sqref="X33"/>
      <selection pane="topRight" activeCell="X33" sqref="X33"/>
      <selection pane="bottomLeft" activeCell="X33" sqref="X33"/>
      <selection pane="bottomRight" activeCell="AA18" sqref="AA18"/>
    </sheetView>
  </sheetViews>
  <sheetFormatPr defaultColWidth="9.00390625" defaultRowHeight="12.75"/>
  <cols>
    <col min="1" max="1" width="48.125" style="2" customWidth="1"/>
    <col min="2" max="10" width="10.375" style="1" hidden="1" customWidth="1"/>
    <col min="11" max="13" width="8.625" style="5" hidden="1" customWidth="1"/>
    <col min="14" max="14" width="8.625" style="1" hidden="1" customWidth="1"/>
    <col min="15" max="17" width="9.625" style="1" bestFit="1" customWidth="1"/>
    <col min="18" max="18" width="11.00390625" style="1" customWidth="1"/>
    <col min="19" max="19" width="9.625" style="88" bestFit="1" customWidth="1"/>
    <col min="20" max="20" width="9.625" style="1" bestFit="1" customWidth="1"/>
    <col min="21" max="21" width="10.00390625" style="1" bestFit="1" customWidth="1"/>
    <col min="22" max="16384" width="9.125" style="1" customWidth="1"/>
  </cols>
  <sheetData>
    <row r="1" spans="1:21" ht="42.75" customHeight="1">
      <c r="A1" s="140" t="s">
        <v>166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</row>
    <row r="2" spans="2:13" ht="15.75" customHeight="1">
      <c r="B2" s="3"/>
      <c r="C2" s="3"/>
      <c r="D2" s="3"/>
      <c r="E2" s="3"/>
      <c r="F2" s="3"/>
      <c r="L2" s="1"/>
      <c r="M2" s="1"/>
    </row>
    <row r="3" spans="1:21" ht="33">
      <c r="A3" s="19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29</v>
      </c>
      <c r="P3" s="11" t="s">
        <v>53</v>
      </c>
      <c r="Q3" s="11" t="s">
        <v>31</v>
      </c>
      <c r="R3" s="11" t="s">
        <v>37</v>
      </c>
      <c r="S3" s="11" t="s">
        <v>78</v>
      </c>
      <c r="T3" s="48" t="s">
        <v>87</v>
      </c>
      <c r="U3" s="11" t="s">
        <v>129</v>
      </c>
    </row>
    <row r="4" spans="1:21" ht="36.75" customHeight="1">
      <c r="A4" s="20" t="s">
        <v>46</v>
      </c>
      <c r="C4" s="6">
        <v>16.2</v>
      </c>
      <c r="D4" s="6">
        <v>16</v>
      </c>
      <c r="E4" s="6">
        <v>15.8</v>
      </c>
      <c r="F4" s="6">
        <v>15.8</v>
      </c>
      <c r="G4" s="6">
        <v>15.611</v>
      </c>
      <c r="H4" s="6">
        <v>15.6</v>
      </c>
      <c r="I4" s="6">
        <v>15.5</v>
      </c>
      <c r="J4" s="6">
        <v>15.5</v>
      </c>
      <c r="K4" s="6">
        <v>15.157</v>
      </c>
      <c r="L4" s="6">
        <v>15.125</v>
      </c>
      <c r="M4" s="6">
        <v>14.978</v>
      </c>
      <c r="N4" s="6">
        <v>14.655</v>
      </c>
      <c r="O4" s="6">
        <v>14.402</v>
      </c>
      <c r="P4" s="6">
        <v>14.207</v>
      </c>
      <c r="Q4" s="6">
        <v>14.046</v>
      </c>
      <c r="R4" s="6">
        <v>13.89</v>
      </c>
      <c r="S4" s="6">
        <v>13.663</v>
      </c>
      <c r="T4" s="6">
        <v>13.313</v>
      </c>
      <c r="U4" s="6">
        <v>13.158</v>
      </c>
    </row>
    <row r="5" spans="1:21" ht="22.5" customHeight="1">
      <c r="A5" s="21" t="s">
        <v>15</v>
      </c>
      <c r="B5" s="23">
        <v>196.1</v>
      </c>
      <c r="C5" s="23">
        <v>314.4</v>
      </c>
      <c r="D5" s="23">
        <v>1122.7</v>
      </c>
      <c r="E5" s="23">
        <v>1648.1</v>
      </c>
      <c r="F5" s="23">
        <v>1585.5010000000002</v>
      </c>
      <c r="G5" s="23">
        <v>5599.508</v>
      </c>
      <c r="H5" s="23">
        <v>11403.122</v>
      </c>
      <c r="I5" s="23">
        <v>12592.073</v>
      </c>
      <c r="J5" s="23">
        <v>9985.943000000001</v>
      </c>
      <c r="K5" s="23">
        <v>14804.949</v>
      </c>
      <c r="L5" s="23">
        <v>18222.493</v>
      </c>
      <c r="M5" s="23">
        <v>19924.916</v>
      </c>
      <c r="N5" s="23">
        <v>5963.129</v>
      </c>
      <c r="O5" s="23">
        <v>13699.169</v>
      </c>
      <c r="P5" s="23">
        <v>27416.2</v>
      </c>
      <c r="Q5" s="23">
        <v>24792.6</v>
      </c>
      <c r="R5" s="23">
        <v>34753.6</v>
      </c>
      <c r="S5" s="23">
        <v>33509.6</v>
      </c>
      <c r="T5" s="23">
        <v>18478.9</v>
      </c>
      <c r="U5" s="23">
        <v>1925.325</v>
      </c>
    </row>
    <row r="6" spans="1:21" ht="22.5" customHeight="1">
      <c r="A6" s="26" t="s">
        <v>16</v>
      </c>
      <c r="B6" s="16">
        <v>205.6</v>
      </c>
      <c r="C6" s="16">
        <v>148</v>
      </c>
      <c r="D6" s="16">
        <v>296.3</v>
      </c>
      <c r="E6" s="16">
        <v>121.7</v>
      </c>
      <c r="F6" s="16">
        <v>93.3</v>
      </c>
      <c r="G6" s="16">
        <v>114.4</v>
      </c>
      <c r="H6" s="16">
        <v>129.1</v>
      </c>
      <c r="I6" s="16">
        <v>79.4</v>
      </c>
      <c r="J6" s="16">
        <v>124.2</v>
      </c>
      <c r="K6" s="16">
        <v>112.8</v>
      </c>
      <c r="L6" s="16">
        <v>104.5</v>
      </c>
      <c r="M6" s="16">
        <v>103.9</v>
      </c>
      <c r="N6" s="16">
        <v>32</v>
      </c>
      <c r="O6" s="16">
        <v>196.5</v>
      </c>
      <c r="P6" s="16">
        <v>185.3</v>
      </c>
      <c r="Q6" s="16">
        <v>95.4</v>
      </c>
      <c r="R6" s="16">
        <v>94.6</v>
      </c>
      <c r="S6" s="16">
        <v>90.1</v>
      </c>
      <c r="T6" s="16">
        <v>65.5</v>
      </c>
      <c r="U6" s="16">
        <v>140.6</v>
      </c>
    </row>
    <row r="7" spans="1:21" ht="40.5" customHeight="1">
      <c r="A7" s="21" t="s">
        <v>21</v>
      </c>
      <c r="B7" s="23">
        <v>254.7</v>
      </c>
      <c r="C7" s="23">
        <v>226.199</v>
      </c>
      <c r="D7" s="23">
        <v>278.99</v>
      </c>
      <c r="E7" s="23">
        <v>297.581</v>
      </c>
      <c r="F7" s="23">
        <v>376.084</v>
      </c>
      <c r="G7" s="23">
        <v>392.403</v>
      </c>
      <c r="H7" s="23">
        <v>460.472</v>
      </c>
      <c r="I7" s="23">
        <v>493.853</v>
      </c>
      <c r="J7" s="23">
        <v>560.537</v>
      </c>
      <c r="K7" s="23">
        <v>476.539</v>
      </c>
      <c r="L7" s="23">
        <v>683.886</v>
      </c>
      <c r="M7" s="23">
        <v>1086.816</v>
      </c>
      <c r="N7" s="23">
        <v>1550.4</v>
      </c>
      <c r="O7" s="23">
        <v>1617.6</v>
      </c>
      <c r="P7" s="23">
        <v>1804</v>
      </c>
      <c r="Q7" s="23">
        <v>1682.9</v>
      </c>
      <c r="R7" s="23">
        <v>1652.9</v>
      </c>
      <c r="S7" s="23">
        <v>1920.2</v>
      </c>
      <c r="T7" s="23">
        <v>2200.9</v>
      </c>
      <c r="U7" s="23">
        <v>2319.3</v>
      </c>
    </row>
    <row r="8" spans="1:21" ht="56.25" customHeight="1">
      <c r="A8" s="26" t="s">
        <v>22</v>
      </c>
      <c r="B8" s="16">
        <v>92.71347846272445</v>
      </c>
      <c r="C8" s="16">
        <v>80.8098021079948</v>
      </c>
      <c r="D8" s="16">
        <v>102.78191621831515</v>
      </c>
      <c r="E8" s="16">
        <v>94.47624419998355</v>
      </c>
      <c r="F8" s="16">
        <v>101.67367696527675</v>
      </c>
      <c r="G8" s="16">
        <v>99.465386254449</v>
      </c>
      <c r="H8" s="16">
        <v>99.02675724821822</v>
      </c>
      <c r="I8" s="16">
        <v>93.38946378644249</v>
      </c>
      <c r="J8" s="16">
        <v>103.3</v>
      </c>
      <c r="K8" s="16">
        <v>76.5</v>
      </c>
      <c r="L8" s="16">
        <v>133.5</v>
      </c>
      <c r="M8" s="16">
        <v>155.1</v>
      </c>
      <c r="N8" s="16">
        <v>132.3</v>
      </c>
      <c r="O8" s="16">
        <v>105.3</v>
      </c>
      <c r="P8" s="16">
        <v>99.6</v>
      </c>
      <c r="Q8" s="16">
        <v>97.8</v>
      </c>
      <c r="R8" s="16">
        <v>96.3</v>
      </c>
      <c r="S8" s="16">
        <v>115.3</v>
      </c>
      <c r="T8" s="16">
        <v>109.4</v>
      </c>
      <c r="U8" s="16">
        <v>107.9</v>
      </c>
    </row>
    <row r="9" spans="1:21" ht="23.25" customHeight="1">
      <c r="A9" s="21" t="s">
        <v>26</v>
      </c>
      <c r="B9" s="23">
        <v>69.8</v>
      </c>
      <c r="C9" s="23">
        <v>99</v>
      </c>
      <c r="D9" s="23">
        <v>134</v>
      </c>
      <c r="E9" s="23">
        <v>175.9</v>
      </c>
      <c r="F9" s="23">
        <v>180.6</v>
      </c>
      <c r="G9" s="23">
        <v>237.5</v>
      </c>
      <c r="H9" s="23">
        <v>320.8</v>
      </c>
      <c r="I9" s="23">
        <v>419.151</v>
      </c>
      <c r="J9" s="23">
        <v>415.098</v>
      </c>
      <c r="K9" s="23">
        <v>444.425</v>
      </c>
      <c r="L9" s="23">
        <v>479.85</v>
      </c>
      <c r="M9" s="23">
        <v>528.3</v>
      </c>
      <c r="N9" s="23">
        <v>592.8</v>
      </c>
      <c r="O9" s="23">
        <v>682.592</v>
      </c>
      <c r="P9" s="23">
        <v>813.1</v>
      </c>
      <c r="Q9" s="23">
        <v>866.8</v>
      </c>
      <c r="R9" s="23">
        <v>784.6</v>
      </c>
      <c r="S9" s="23">
        <v>816.344</v>
      </c>
      <c r="T9" s="23">
        <v>856.7</v>
      </c>
      <c r="U9" s="23">
        <v>892.8</v>
      </c>
    </row>
    <row r="10" spans="1:21" ht="22.5" customHeight="1">
      <c r="A10" s="26" t="s">
        <v>27</v>
      </c>
      <c r="B10" s="16">
        <v>67.6</v>
      </c>
      <c r="C10" s="16">
        <v>127</v>
      </c>
      <c r="D10" s="16">
        <v>122.1</v>
      </c>
      <c r="E10" s="16">
        <v>112.8</v>
      </c>
      <c r="F10" s="16">
        <v>94.8</v>
      </c>
      <c r="G10" s="16">
        <v>124</v>
      </c>
      <c r="H10" s="16">
        <v>117.8</v>
      </c>
      <c r="I10" s="16">
        <v>112.3</v>
      </c>
      <c r="J10" s="16">
        <v>89.8</v>
      </c>
      <c r="K10" s="16">
        <v>102.8</v>
      </c>
      <c r="L10" s="16">
        <v>102.9</v>
      </c>
      <c r="M10" s="16">
        <v>105.4</v>
      </c>
      <c r="N10" s="16">
        <v>105.6</v>
      </c>
      <c r="O10" s="16">
        <v>105.7</v>
      </c>
      <c r="P10" s="16">
        <v>100.8</v>
      </c>
      <c r="Q10" s="16">
        <v>99.4</v>
      </c>
      <c r="R10" s="16">
        <v>87.6</v>
      </c>
      <c r="S10" s="16">
        <v>101.3</v>
      </c>
      <c r="T10" s="16">
        <v>100.1</v>
      </c>
      <c r="U10" s="16">
        <v>100.4</v>
      </c>
    </row>
    <row r="11" spans="1:21" ht="39.75" customHeight="1">
      <c r="A11" s="21" t="s">
        <v>42</v>
      </c>
      <c r="B11" s="23">
        <v>18.1</v>
      </c>
      <c r="C11" s="23">
        <v>20.5</v>
      </c>
      <c r="D11" s="23">
        <v>29.5</v>
      </c>
      <c r="E11" s="23">
        <v>42.67</v>
      </c>
      <c r="F11" s="23">
        <v>67.3</v>
      </c>
      <c r="G11" s="23">
        <v>144.4</v>
      </c>
      <c r="H11" s="23">
        <v>301.1</v>
      </c>
      <c r="I11" s="23">
        <v>271.6</v>
      </c>
      <c r="J11" s="23">
        <v>123.0374</v>
      </c>
      <c r="K11" s="23">
        <v>111.684</v>
      </c>
      <c r="L11" s="23">
        <v>165.1</v>
      </c>
      <c r="M11" s="23">
        <v>114</v>
      </c>
      <c r="N11" s="23">
        <v>95.6</v>
      </c>
      <c r="O11" s="23">
        <v>116.6</v>
      </c>
      <c r="P11" s="23">
        <v>95.3</v>
      </c>
      <c r="Q11" s="23">
        <v>135.3</v>
      </c>
      <c r="R11" s="23">
        <v>180.6</v>
      </c>
      <c r="S11" s="23">
        <v>31.3</v>
      </c>
      <c r="T11" s="23">
        <v>332.7</v>
      </c>
      <c r="U11" s="23">
        <v>192.2</v>
      </c>
    </row>
    <row r="12" spans="1:21" ht="19.5" customHeight="1">
      <c r="A12" s="26" t="s">
        <v>18</v>
      </c>
      <c r="B12" s="16">
        <v>70.4</v>
      </c>
      <c r="C12" s="16">
        <v>97.9</v>
      </c>
      <c r="D12" s="16">
        <v>122.9</v>
      </c>
      <c r="E12" s="16">
        <v>124.3</v>
      </c>
      <c r="F12" s="16">
        <v>135.8</v>
      </c>
      <c r="G12" s="16">
        <v>189.3</v>
      </c>
      <c r="H12" s="16">
        <v>170.1</v>
      </c>
      <c r="I12" s="16">
        <v>71.7</v>
      </c>
      <c r="J12" s="16">
        <v>46.51022309048516</v>
      </c>
      <c r="K12" s="16">
        <v>89.51913144647035</v>
      </c>
      <c r="L12" s="16">
        <v>132.22522349186198</v>
      </c>
      <c r="M12" s="16">
        <v>67.1</v>
      </c>
      <c r="N12" s="16">
        <v>82</v>
      </c>
      <c r="O12" s="16">
        <v>114.8</v>
      </c>
      <c r="P12" s="16">
        <v>104</v>
      </c>
      <c r="Q12" s="16">
        <v>142.3</v>
      </c>
      <c r="R12" s="16">
        <v>125.6</v>
      </c>
      <c r="S12" s="16">
        <v>16</v>
      </c>
      <c r="T12" s="16" t="s">
        <v>88</v>
      </c>
      <c r="U12" s="16">
        <v>49.2</v>
      </c>
    </row>
    <row r="13" spans="1:21" ht="39.75" customHeight="1">
      <c r="A13" s="21" t="s">
        <v>17</v>
      </c>
      <c r="B13" s="23">
        <v>50</v>
      </c>
      <c r="C13" s="23">
        <v>58.4</v>
      </c>
      <c r="D13" s="23">
        <v>148.5</v>
      </c>
      <c r="E13" s="23">
        <v>377.4</v>
      </c>
      <c r="F13" s="23">
        <v>313.81</v>
      </c>
      <c r="G13" s="23">
        <v>633.065</v>
      </c>
      <c r="H13" s="23">
        <v>767.137</v>
      </c>
      <c r="I13" s="23">
        <v>622.241</v>
      </c>
      <c r="J13" s="23">
        <v>538.044</v>
      </c>
      <c r="K13" s="23">
        <v>379.792</v>
      </c>
      <c r="L13" s="23">
        <v>743.338</v>
      </c>
      <c r="M13" s="23">
        <v>1294.334</v>
      </c>
      <c r="N13" s="23">
        <v>608.466</v>
      </c>
      <c r="O13" s="23">
        <v>310.7</v>
      </c>
      <c r="P13" s="23">
        <v>427.9</v>
      </c>
      <c r="Q13" s="23">
        <v>481.2</v>
      </c>
      <c r="R13" s="23">
        <v>509.9</v>
      </c>
      <c r="S13" s="23">
        <v>643.1</v>
      </c>
      <c r="T13" s="23">
        <v>940.5</v>
      </c>
      <c r="U13" s="23">
        <v>755.2</v>
      </c>
    </row>
    <row r="14" spans="1:21" ht="21" customHeight="1">
      <c r="A14" s="26" t="s">
        <v>18</v>
      </c>
      <c r="B14" s="16">
        <v>128.5</v>
      </c>
      <c r="C14" s="16">
        <v>101.3</v>
      </c>
      <c r="D14" s="16" t="s">
        <v>40</v>
      </c>
      <c r="E14" s="16" t="s">
        <v>50</v>
      </c>
      <c r="F14" s="16">
        <v>73.6</v>
      </c>
      <c r="G14" s="16">
        <v>183.7</v>
      </c>
      <c r="H14" s="16">
        <v>103.5</v>
      </c>
      <c r="I14" s="16">
        <v>66.7</v>
      </c>
      <c r="J14" s="16">
        <v>85.1908843739706</v>
      </c>
      <c r="K14" s="16">
        <v>69.0005235502294</v>
      </c>
      <c r="L14" s="16">
        <v>176.32648235715175</v>
      </c>
      <c r="M14" s="16">
        <v>168.23628701986576</v>
      </c>
      <c r="N14" s="16">
        <v>45.6</v>
      </c>
      <c r="O14" s="16">
        <v>48.8</v>
      </c>
      <c r="P14" s="16">
        <v>131.2</v>
      </c>
      <c r="Q14" s="16">
        <v>109.2</v>
      </c>
      <c r="R14" s="16">
        <v>102.6</v>
      </c>
      <c r="S14" s="16">
        <v>118.6</v>
      </c>
      <c r="T14" s="16">
        <v>138.3</v>
      </c>
      <c r="U14" s="16">
        <v>77.6</v>
      </c>
    </row>
    <row r="15" spans="1:21" ht="23.25" customHeight="1">
      <c r="A15" s="21" t="s">
        <v>23</v>
      </c>
      <c r="B15" s="23">
        <v>1.759</v>
      </c>
      <c r="C15" s="23">
        <v>3.157</v>
      </c>
      <c r="D15" s="23">
        <v>3.859</v>
      </c>
      <c r="E15" s="23">
        <v>2.633</v>
      </c>
      <c r="F15" s="23">
        <v>2.128</v>
      </c>
      <c r="G15" s="23">
        <v>4.41</v>
      </c>
      <c r="H15" s="23">
        <v>6.235</v>
      </c>
      <c r="I15" s="23">
        <v>7.077</v>
      </c>
      <c r="J15" s="23">
        <v>7.352</v>
      </c>
      <c r="K15" s="23">
        <v>7.018</v>
      </c>
      <c r="L15" s="23">
        <v>7.511</v>
      </c>
      <c r="M15" s="23">
        <v>7.618</v>
      </c>
      <c r="N15" s="23">
        <v>7.6</v>
      </c>
      <c r="O15" s="23">
        <v>6.89</v>
      </c>
      <c r="P15" s="23">
        <v>7.1</v>
      </c>
      <c r="Q15" s="23">
        <v>9.5</v>
      </c>
      <c r="R15" s="23">
        <v>4.9</v>
      </c>
      <c r="S15" s="23">
        <v>4.4</v>
      </c>
      <c r="T15" s="23">
        <v>5.7</v>
      </c>
      <c r="U15" s="23">
        <v>4.956</v>
      </c>
    </row>
    <row r="16" spans="1:21" ht="23.25" customHeight="1">
      <c r="A16" s="26" t="s">
        <v>24</v>
      </c>
      <c r="B16" s="16">
        <v>54.6</v>
      </c>
      <c r="C16" s="16">
        <v>179.5</v>
      </c>
      <c r="D16" s="16">
        <v>122.23630028508077</v>
      </c>
      <c r="E16" s="16">
        <v>68.23011142783105</v>
      </c>
      <c r="F16" s="16">
        <v>80.8203570072161</v>
      </c>
      <c r="G16" s="16" t="s">
        <v>44</v>
      </c>
      <c r="H16" s="16">
        <v>141.38321995464852</v>
      </c>
      <c r="I16" s="16">
        <v>113.50441058540497</v>
      </c>
      <c r="J16" s="16">
        <v>103.88582732796382</v>
      </c>
      <c r="K16" s="16">
        <v>95.45701849836779</v>
      </c>
      <c r="L16" s="16">
        <v>107.02479338842976</v>
      </c>
      <c r="M16" s="16">
        <v>101.42457728664624</v>
      </c>
      <c r="N16" s="16">
        <f aca="true" t="shared" si="0" ref="N16:T16">N15/M15*100</f>
        <v>99.76371751115778</v>
      </c>
      <c r="O16" s="16">
        <f t="shared" si="0"/>
        <v>90.65789473684211</v>
      </c>
      <c r="P16" s="16">
        <f t="shared" si="0"/>
        <v>103.04789550072569</v>
      </c>
      <c r="Q16" s="16">
        <f t="shared" si="0"/>
        <v>133.80281690140845</v>
      </c>
      <c r="R16" s="16">
        <f t="shared" si="0"/>
        <v>51.578947368421055</v>
      </c>
      <c r="S16" s="16">
        <f t="shared" si="0"/>
        <v>89.79591836734694</v>
      </c>
      <c r="T16" s="16">
        <f t="shared" si="0"/>
        <v>129.54545454545453</v>
      </c>
      <c r="U16" s="16">
        <v>87</v>
      </c>
    </row>
    <row r="17" spans="1:21" ht="38.25" customHeight="1">
      <c r="A17" s="21" t="s">
        <v>25</v>
      </c>
      <c r="B17" s="23">
        <v>1.759</v>
      </c>
      <c r="C17" s="23">
        <v>3.031</v>
      </c>
      <c r="D17" s="23">
        <v>3.859</v>
      </c>
      <c r="E17" s="23">
        <v>2.597</v>
      </c>
      <c r="F17" s="23">
        <v>2.128</v>
      </c>
      <c r="G17" s="23">
        <v>4.41</v>
      </c>
      <c r="H17" s="23">
        <v>6.235</v>
      </c>
      <c r="I17" s="23">
        <v>6.565</v>
      </c>
      <c r="J17" s="23">
        <v>7.352</v>
      </c>
      <c r="K17" s="23">
        <v>7.018</v>
      </c>
      <c r="L17" s="23">
        <v>7.511</v>
      </c>
      <c r="M17" s="23">
        <v>7.618</v>
      </c>
      <c r="N17" s="23">
        <v>7.6</v>
      </c>
      <c r="O17" s="23">
        <v>6.89</v>
      </c>
      <c r="P17" s="23">
        <v>7.1</v>
      </c>
      <c r="Q17" s="23">
        <v>6.7</v>
      </c>
      <c r="R17" s="23">
        <v>4.2</v>
      </c>
      <c r="S17" s="23">
        <v>4.4</v>
      </c>
      <c r="T17" s="23">
        <v>5.7</v>
      </c>
      <c r="U17" s="23">
        <v>4.956</v>
      </c>
    </row>
    <row r="18" spans="1:21" ht="22.5" customHeight="1">
      <c r="A18" s="26" t="s">
        <v>24</v>
      </c>
      <c r="B18" s="16">
        <v>92</v>
      </c>
      <c r="C18" s="16">
        <v>172.3</v>
      </c>
      <c r="D18" s="16">
        <v>127.31771692510722</v>
      </c>
      <c r="E18" s="16">
        <v>67.29722726094843</v>
      </c>
      <c r="F18" s="16">
        <v>81.94070080862534</v>
      </c>
      <c r="G18" s="16">
        <v>207.23684210526315</v>
      </c>
      <c r="H18" s="16">
        <v>141.38321995464852</v>
      </c>
      <c r="I18" s="16">
        <v>105.29270248596632</v>
      </c>
      <c r="J18" s="16">
        <v>111.98781416603198</v>
      </c>
      <c r="K18" s="16">
        <v>95.45701849836779</v>
      </c>
      <c r="L18" s="16">
        <v>107.02479338842976</v>
      </c>
      <c r="M18" s="16">
        <v>101.42457728664624</v>
      </c>
      <c r="N18" s="16">
        <f aca="true" t="shared" si="1" ref="N18:T18">N17/M17*100</f>
        <v>99.76371751115778</v>
      </c>
      <c r="O18" s="16">
        <f t="shared" si="1"/>
        <v>90.65789473684211</v>
      </c>
      <c r="P18" s="16">
        <f t="shared" si="1"/>
        <v>103.04789550072569</v>
      </c>
      <c r="Q18" s="16">
        <f t="shared" si="1"/>
        <v>94.36619718309859</v>
      </c>
      <c r="R18" s="16">
        <f t="shared" si="1"/>
        <v>62.68656716417911</v>
      </c>
      <c r="S18" s="16">
        <f t="shared" si="1"/>
        <v>104.76190476190477</v>
      </c>
      <c r="T18" s="16">
        <f t="shared" si="1"/>
        <v>129.54545454545453</v>
      </c>
      <c r="U18" s="16">
        <v>87</v>
      </c>
    </row>
    <row r="19" spans="1:21" ht="22.5" customHeight="1">
      <c r="A19" s="21" t="s">
        <v>19</v>
      </c>
      <c r="B19" s="23">
        <v>1386</v>
      </c>
      <c r="C19" s="23">
        <v>2059.4</v>
      </c>
      <c r="D19" s="23">
        <v>3003.8</v>
      </c>
      <c r="E19" s="23">
        <v>3911.2</v>
      </c>
      <c r="F19" s="23">
        <v>5267.7</v>
      </c>
      <c r="G19" s="23">
        <v>6661.6</v>
      </c>
      <c r="H19" s="23">
        <v>9028.7</v>
      </c>
      <c r="I19" s="23">
        <v>11158.8</v>
      </c>
      <c r="J19" s="23">
        <v>10676.5</v>
      </c>
      <c r="K19" s="23">
        <v>12333.5</v>
      </c>
      <c r="L19" s="23">
        <v>14839.6</v>
      </c>
      <c r="M19" s="23">
        <v>15813.3</v>
      </c>
      <c r="N19" s="23">
        <v>17784</v>
      </c>
      <c r="O19" s="23">
        <v>20123.7</v>
      </c>
      <c r="P19" s="23">
        <v>21232.7</v>
      </c>
      <c r="Q19" s="23">
        <v>23363.4</v>
      </c>
      <c r="R19" s="23">
        <v>26319.7</v>
      </c>
      <c r="S19" s="23">
        <v>27671.9</v>
      </c>
      <c r="T19" s="23">
        <v>30096.2</v>
      </c>
      <c r="U19" s="23" t="s">
        <v>136</v>
      </c>
    </row>
    <row r="20" spans="1:21" ht="25.5" customHeight="1">
      <c r="A20" s="26" t="s">
        <v>20</v>
      </c>
      <c r="B20" s="16">
        <v>171.1</v>
      </c>
      <c r="C20" s="16">
        <v>148.6</v>
      </c>
      <c r="D20" s="16">
        <v>145.9</v>
      </c>
      <c r="E20" s="16">
        <v>130.2</v>
      </c>
      <c r="F20" s="16">
        <v>134.7</v>
      </c>
      <c r="G20" s="16">
        <v>126.46126392922909</v>
      </c>
      <c r="H20" s="16">
        <v>135.5</v>
      </c>
      <c r="I20" s="16">
        <v>123.6</v>
      </c>
      <c r="J20" s="16">
        <v>95.67785066494606</v>
      </c>
      <c r="K20" s="16">
        <v>115.52006743783075</v>
      </c>
      <c r="L20" s="16">
        <v>120.31945514249807</v>
      </c>
      <c r="M20" s="16">
        <v>106.56149761449095</v>
      </c>
      <c r="N20" s="16">
        <f aca="true" t="shared" si="2" ref="N20:T20">N19/M19*100</f>
        <v>112.4622943977538</v>
      </c>
      <c r="O20" s="16">
        <f t="shared" si="2"/>
        <v>113.15620782726046</v>
      </c>
      <c r="P20" s="16">
        <f t="shared" si="2"/>
        <v>105.51091499078203</v>
      </c>
      <c r="Q20" s="16">
        <f t="shared" si="2"/>
        <v>110.03499319445949</v>
      </c>
      <c r="R20" s="16">
        <f t="shared" si="2"/>
        <v>112.65355213710333</v>
      </c>
      <c r="S20" s="16">
        <f t="shared" si="2"/>
        <v>105.1375965531522</v>
      </c>
      <c r="T20" s="16">
        <f t="shared" si="2"/>
        <v>108.76087294331072</v>
      </c>
      <c r="U20" s="16" t="s">
        <v>162</v>
      </c>
    </row>
    <row r="21" spans="1:21" s="8" customFormat="1" ht="39.75" customHeight="1">
      <c r="A21" s="44" t="s">
        <v>28</v>
      </c>
      <c r="B21" s="31">
        <v>1.35</v>
      </c>
      <c r="C21" s="31">
        <v>1.45</v>
      </c>
      <c r="D21" s="31">
        <v>1.4</v>
      </c>
      <c r="E21" s="31">
        <v>1.59</v>
      </c>
      <c r="F21" s="31">
        <v>1.3</v>
      </c>
      <c r="G21" s="31">
        <v>1.06</v>
      </c>
      <c r="H21" s="31">
        <v>1</v>
      </c>
      <c r="I21" s="31">
        <v>1</v>
      </c>
      <c r="J21" s="31">
        <v>2.04</v>
      </c>
      <c r="K21" s="31">
        <v>2.24</v>
      </c>
      <c r="L21" s="31">
        <v>1.64</v>
      </c>
      <c r="M21" s="31">
        <v>1.24</v>
      </c>
      <c r="N21" s="31">
        <v>1.03</v>
      </c>
      <c r="O21" s="31">
        <v>1.11</v>
      </c>
      <c r="P21" s="31">
        <v>1.16</v>
      </c>
      <c r="Q21" s="31">
        <v>1.2</v>
      </c>
      <c r="R21" s="31">
        <v>1.11</v>
      </c>
      <c r="S21" s="31">
        <v>0.93</v>
      </c>
      <c r="T21" s="31">
        <v>1.04</v>
      </c>
      <c r="U21" s="31">
        <v>2.46</v>
      </c>
    </row>
    <row r="22" spans="1:20" ht="15" customHeight="1">
      <c r="A22" s="139" t="s">
        <v>92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</row>
    <row r="23" spans="1:17" ht="15" customHeight="1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33"/>
      <c r="N23" s="5"/>
      <c r="O23" s="5"/>
      <c r="P23" s="5"/>
      <c r="Q23" s="5"/>
    </row>
    <row r="24" spans="1:12" ht="15" customHeight="1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33"/>
    </row>
    <row r="25" spans="1:19" ht="15" customHeight="1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N25" s="5"/>
      <c r="O25" s="5"/>
      <c r="P25" s="5"/>
      <c r="Q25" s="5"/>
      <c r="S25" s="1"/>
    </row>
  </sheetData>
  <sheetProtection/>
  <mergeCells count="5">
    <mergeCell ref="A23:K23"/>
    <mergeCell ref="A24:K24"/>
    <mergeCell ref="A25:L25"/>
    <mergeCell ref="A22:T22"/>
    <mergeCell ref="A1:U1"/>
  </mergeCells>
  <printOptions/>
  <pageMargins left="0.3937007874015748" right="0.1968503937007874" top="1" bottom="0.2362204724409449" header="0.91" footer="0.2362204724409449"/>
  <pageSetup fitToHeight="1" fitToWidth="1"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tabSelected="1" view="pageBreakPreview" zoomScale="85" zoomScaleNormal="95" zoomScaleSheetLayoutView="85" zoomScalePageLayoutView="0" workbookViewId="0" topLeftCell="A1">
      <pane xSplit="1" ySplit="3" topLeftCell="O10" activePane="bottomRight" state="frozen"/>
      <selection pane="topLeft" activeCell="X33" sqref="X33"/>
      <selection pane="topRight" activeCell="X33" sqref="X33"/>
      <selection pane="bottomLeft" activeCell="X33" sqref="X33"/>
      <selection pane="bottomRight" activeCell="X7" sqref="X7"/>
    </sheetView>
  </sheetViews>
  <sheetFormatPr defaultColWidth="9.00390625" defaultRowHeight="12.75" outlineLevelRow="1"/>
  <cols>
    <col min="1" max="1" width="48.125" style="2" customWidth="1"/>
    <col min="2" max="10" width="10.125" style="1" hidden="1" customWidth="1"/>
    <col min="11" max="12" width="8.625" style="5" hidden="1" customWidth="1"/>
    <col min="13" max="13" width="9.75390625" style="5" hidden="1" customWidth="1"/>
    <col min="14" max="14" width="9.75390625" style="86" hidden="1" customWidth="1"/>
    <col min="15" max="15" width="9.75390625" style="86" customWidth="1"/>
    <col min="16" max="16" width="9.125" style="86" customWidth="1"/>
    <col min="17" max="17" width="9.375" style="86" customWidth="1"/>
    <col min="18" max="18" width="11.00390625" style="86" customWidth="1"/>
    <col min="19" max="20" width="9.625" style="86" bestFit="1" customWidth="1"/>
    <col min="21" max="21" width="10.875" style="86" bestFit="1" customWidth="1"/>
    <col min="22" max="28" width="9.125" style="86" customWidth="1"/>
    <col min="29" max="16384" width="9.125" style="1" customWidth="1"/>
  </cols>
  <sheetData>
    <row r="1" spans="1:21" ht="42.75" customHeight="1">
      <c r="A1" s="140" t="s">
        <v>165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</row>
    <row r="2" spans="1:13" ht="15.75" customHeight="1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1"/>
      <c r="M2" s="1"/>
    </row>
    <row r="3" spans="1:28" ht="51.75" customHeight="1">
      <c r="A3" s="19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29</v>
      </c>
      <c r="P3" s="11" t="s">
        <v>30</v>
      </c>
      <c r="Q3" s="11" t="s">
        <v>31</v>
      </c>
      <c r="R3" s="11" t="s">
        <v>33</v>
      </c>
      <c r="S3" s="11" t="s">
        <v>77</v>
      </c>
      <c r="T3" s="48" t="s">
        <v>87</v>
      </c>
      <c r="U3" s="11" t="s">
        <v>129</v>
      </c>
      <c r="V3" s="1"/>
      <c r="W3" s="1"/>
      <c r="X3" s="1"/>
      <c r="Y3" s="1"/>
      <c r="Z3" s="1"/>
      <c r="AA3" s="1"/>
      <c r="AB3" s="1"/>
    </row>
    <row r="4" spans="1:28" ht="35.25" customHeight="1">
      <c r="A4" s="20" t="s">
        <v>176</v>
      </c>
      <c r="C4" s="6">
        <v>18.2</v>
      </c>
      <c r="D4" s="6">
        <v>18</v>
      </c>
      <c r="E4" s="6">
        <v>17.8</v>
      </c>
      <c r="F4" s="6">
        <v>17.6</v>
      </c>
      <c r="G4" s="6">
        <v>17.174</v>
      </c>
      <c r="H4" s="6">
        <v>17.4</v>
      </c>
      <c r="I4" s="6">
        <v>17.4</v>
      </c>
      <c r="J4" s="6">
        <v>17.3</v>
      </c>
      <c r="K4" s="6">
        <v>16.592</v>
      </c>
      <c r="L4" s="6">
        <v>16.25</v>
      </c>
      <c r="M4" s="6">
        <v>15.763</v>
      </c>
      <c r="N4" s="6">
        <v>15.426</v>
      </c>
      <c r="O4" s="6">
        <v>15.069</v>
      </c>
      <c r="P4" s="6">
        <v>14.913</v>
      </c>
      <c r="Q4" s="6">
        <v>14.788</v>
      </c>
      <c r="R4" s="6">
        <v>14.721</v>
      </c>
      <c r="S4" s="6">
        <v>14.554</v>
      </c>
      <c r="T4" s="6">
        <v>14.232</v>
      </c>
      <c r="U4" s="6">
        <v>13.907</v>
      </c>
      <c r="V4" s="1"/>
      <c r="W4" s="1"/>
      <c r="X4" s="1"/>
      <c r="Y4" s="1"/>
      <c r="Z4" s="1"/>
      <c r="AA4" s="1"/>
      <c r="AB4" s="1"/>
    </row>
    <row r="5" spans="1:21" ht="21" customHeight="1">
      <c r="A5" s="21" t="s">
        <v>15</v>
      </c>
      <c r="B5" s="23">
        <v>77.6</v>
      </c>
      <c r="C5" s="23">
        <v>46.1</v>
      </c>
      <c r="D5" s="23">
        <v>43</v>
      </c>
      <c r="E5" s="23">
        <v>43.1</v>
      </c>
      <c r="F5" s="23">
        <v>69.438</v>
      </c>
      <c r="G5" s="23">
        <v>79.9</v>
      </c>
      <c r="H5" s="23">
        <v>87.4</v>
      </c>
      <c r="I5" s="23">
        <v>161.065</v>
      </c>
      <c r="J5" s="23">
        <v>145.401</v>
      </c>
      <c r="K5" s="23">
        <v>156.494</v>
      </c>
      <c r="L5" s="23">
        <v>169.917</v>
      </c>
      <c r="M5" s="23">
        <v>205.325</v>
      </c>
      <c r="N5" s="23">
        <v>232.3</v>
      </c>
      <c r="O5" s="23">
        <v>218.281</v>
      </c>
      <c r="P5" s="23">
        <v>264.1</v>
      </c>
      <c r="Q5" s="23">
        <v>278.2</v>
      </c>
      <c r="R5" s="23">
        <v>522.7</v>
      </c>
      <c r="S5" s="23">
        <v>535.084</v>
      </c>
      <c r="T5" s="23">
        <v>462.1</v>
      </c>
      <c r="U5" s="23">
        <v>479.816</v>
      </c>
    </row>
    <row r="6" spans="1:21" ht="21" customHeight="1">
      <c r="A6" s="26" t="s">
        <v>16</v>
      </c>
      <c r="B6" s="16">
        <v>77.4</v>
      </c>
      <c r="C6" s="16">
        <v>54.9</v>
      </c>
      <c r="D6" s="16">
        <v>77.4</v>
      </c>
      <c r="E6" s="16">
        <v>83.1</v>
      </c>
      <c r="F6" s="16">
        <v>97</v>
      </c>
      <c r="G6" s="16">
        <v>104.6</v>
      </c>
      <c r="H6" s="16">
        <v>104.7</v>
      </c>
      <c r="I6" s="16">
        <v>148.5</v>
      </c>
      <c r="J6" s="16">
        <v>98.2</v>
      </c>
      <c r="K6" s="16">
        <v>97.4</v>
      </c>
      <c r="L6" s="16">
        <v>86</v>
      </c>
      <c r="M6" s="16">
        <v>93.9</v>
      </c>
      <c r="N6" s="16">
        <v>110</v>
      </c>
      <c r="O6" s="16">
        <v>97.6</v>
      </c>
      <c r="P6" s="16">
        <v>93</v>
      </c>
      <c r="Q6" s="16">
        <v>117.8</v>
      </c>
      <c r="R6" s="16">
        <v>97.3</v>
      </c>
      <c r="S6" s="16">
        <v>118.8</v>
      </c>
      <c r="T6" s="16">
        <v>81.7</v>
      </c>
      <c r="U6" s="16">
        <v>80.4</v>
      </c>
    </row>
    <row r="7" spans="1:28" s="91" customFormat="1" ht="45" customHeight="1">
      <c r="A7" s="21" t="s">
        <v>21</v>
      </c>
      <c r="B7" s="23">
        <v>278.115</v>
      </c>
      <c r="C7" s="23">
        <v>269.3</v>
      </c>
      <c r="D7" s="23">
        <v>333.715</v>
      </c>
      <c r="E7" s="23">
        <v>342.468</v>
      </c>
      <c r="F7" s="23">
        <v>440.654</v>
      </c>
      <c r="G7" s="23">
        <v>510.148</v>
      </c>
      <c r="H7" s="23">
        <v>607.168</v>
      </c>
      <c r="I7" s="23">
        <v>714.567</v>
      </c>
      <c r="J7" s="23">
        <v>737.413</v>
      </c>
      <c r="K7" s="23">
        <v>603.312</v>
      </c>
      <c r="L7" s="23">
        <v>1067.803</v>
      </c>
      <c r="M7" s="23">
        <v>1637.255</v>
      </c>
      <c r="N7" s="23">
        <v>1843.916</v>
      </c>
      <c r="O7" s="23">
        <v>3489.6</v>
      </c>
      <c r="P7" s="23">
        <v>5001.4</v>
      </c>
      <c r="Q7" s="23">
        <v>4087.6</v>
      </c>
      <c r="R7" s="23">
        <v>5147.5</v>
      </c>
      <c r="S7" s="23">
        <v>5843.2</v>
      </c>
      <c r="T7" s="23">
        <v>6688.6</v>
      </c>
      <c r="U7" s="23">
        <v>6712.2</v>
      </c>
      <c r="V7" s="86"/>
      <c r="W7" s="86"/>
      <c r="X7" s="86"/>
      <c r="Y7" s="86"/>
      <c r="Z7" s="86"/>
      <c r="AA7" s="86"/>
      <c r="AB7" s="86"/>
    </row>
    <row r="8" spans="1:28" s="82" customFormat="1" ht="60" customHeight="1">
      <c r="A8" s="26" t="s">
        <v>22</v>
      </c>
      <c r="B8" s="16">
        <v>108.13234890950307</v>
      </c>
      <c r="C8" s="16">
        <v>88.1077778310525</v>
      </c>
      <c r="D8" s="16">
        <v>103.26618393365517</v>
      </c>
      <c r="E8" s="16">
        <v>90.89716278404187</v>
      </c>
      <c r="F8" s="16">
        <v>103.51578754946667</v>
      </c>
      <c r="G8" s="16">
        <v>110.36286938839493</v>
      </c>
      <c r="H8" s="16">
        <v>100.43713962844703</v>
      </c>
      <c r="I8" s="16">
        <v>102.47961705822676</v>
      </c>
      <c r="J8" s="16">
        <v>100.2</v>
      </c>
      <c r="K8" s="16">
        <v>79.1</v>
      </c>
      <c r="L8" s="16">
        <v>168.2</v>
      </c>
      <c r="M8" s="16">
        <v>149</v>
      </c>
      <c r="N8" s="16">
        <v>104.2</v>
      </c>
      <c r="O8" s="16" t="s">
        <v>66</v>
      </c>
      <c r="P8" s="16">
        <v>129.5</v>
      </c>
      <c r="Q8" s="16">
        <v>85.2</v>
      </c>
      <c r="R8" s="16">
        <v>119.5</v>
      </c>
      <c r="S8" s="16">
        <v>112.6</v>
      </c>
      <c r="T8" s="16">
        <v>112.1</v>
      </c>
      <c r="U8" s="16">
        <v>103.2</v>
      </c>
      <c r="V8" s="86"/>
      <c r="W8" s="86"/>
      <c r="X8" s="86"/>
      <c r="Y8" s="86"/>
      <c r="Z8" s="86"/>
      <c r="AA8" s="86"/>
      <c r="AB8" s="86"/>
    </row>
    <row r="9" spans="1:21" ht="0.75" customHeight="1" outlineLevel="1">
      <c r="A9" s="70"/>
      <c r="B9" s="71">
        <f aca="true" t="shared" si="0" ref="B9:N9">B8/100</f>
        <v>1.0813234890950307</v>
      </c>
      <c r="C9" s="71">
        <f t="shared" si="0"/>
        <v>0.881077778310525</v>
      </c>
      <c r="D9" s="71">
        <f t="shared" si="0"/>
        <v>1.0326618393365516</v>
      </c>
      <c r="E9" s="71">
        <f t="shared" si="0"/>
        <v>0.9089716278404186</v>
      </c>
      <c r="F9" s="71">
        <f t="shared" si="0"/>
        <v>1.0351578754946666</v>
      </c>
      <c r="G9" s="71">
        <f t="shared" si="0"/>
        <v>1.1036286938839492</v>
      </c>
      <c r="H9" s="71">
        <f t="shared" si="0"/>
        <v>1.0043713962844703</v>
      </c>
      <c r="I9" s="71">
        <f t="shared" si="0"/>
        <v>1.0247961705822677</v>
      </c>
      <c r="J9" s="71">
        <f t="shared" si="0"/>
        <v>1.002</v>
      </c>
      <c r="K9" s="71">
        <f t="shared" si="0"/>
        <v>0.7909999999999999</v>
      </c>
      <c r="L9" s="71">
        <f t="shared" si="0"/>
        <v>1.682</v>
      </c>
      <c r="M9" s="71">
        <f t="shared" si="0"/>
        <v>1.49</v>
      </c>
      <c r="N9" s="71">
        <f t="shared" si="0"/>
        <v>1.042</v>
      </c>
      <c r="O9" s="71">
        <v>1.9</v>
      </c>
      <c r="P9" s="71">
        <v>1.9</v>
      </c>
      <c r="Q9" s="71"/>
      <c r="R9" s="71"/>
      <c r="S9" s="71">
        <f>B9*C9*D9*E9*F9*G9*H9*I9*J9*K9*L9*M9*N9*O9</f>
        <v>4.135400060829397</v>
      </c>
      <c r="T9" s="71"/>
      <c r="U9" s="71"/>
    </row>
    <row r="10" spans="1:21" ht="22.5" customHeight="1">
      <c r="A10" s="21" t="s">
        <v>26</v>
      </c>
      <c r="B10" s="23">
        <v>280.6</v>
      </c>
      <c r="C10" s="23">
        <v>503.8</v>
      </c>
      <c r="D10" s="23">
        <v>645.9</v>
      </c>
      <c r="E10" s="23">
        <v>799.2</v>
      </c>
      <c r="F10" s="23">
        <v>905.8</v>
      </c>
      <c r="G10" s="23">
        <v>1150.1</v>
      </c>
      <c r="H10" s="23">
        <v>391.4</v>
      </c>
      <c r="I10" s="23">
        <v>494.57</v>
      </c>
      <c r="J10" s="23">
        <v>502.914</v>
      </c>
      <c r="K10" s="23">
        <v>578.407</v>
      </c>
      <c r="L10" s="23">
        <v>591.836</v>
      </c>
      <c r="M10" s="23">
        <v>654.5</v>
      </c>
      <c r="N10" s="23">
        <v>740.7</v>
      </c>
      <c r="O10" s="23">
        <v>871.418</v>
      </c>
      <c r="P10" s="23">
        <v>986.1</v>
      </c>
      <c r="Q10" s="23">
        <v>1062.1</v>
      </c>
      <c r="R10" s="23">
        <v>1116.4</v>
      </c>
      <c r="S10" s="23">
        <v>1156.821</v>
      </c>
      <c r="T10" s="23">
        <v>1209.5</v>
      </c>
      <c r="U10" s="23">
        <v>813.8</v>
      </c>
    </row>
    <row r="11" spans="1:21" ht="22.5" customHeight="1">
      <c r="A11" s="26" t="s">
        <v>27</v>
      </c>
      <c r="B11" s="16">
        <v>93.9</v>
      </c>
      <c r="C11" s="16">
        <v>160.9</v>
      </c>
      <c r="D11" s="16">
        <v>115.7</v>
      </c>
      <c r="E11" s="16">
        <v>118.6</v>
      </c>
      <c r="F11" s="16">
        <v>104.7</v>
      </c>
      <c r="G11" s="16">
        <v>119.8</v>
      </c>
      <c r="H11" s="16">
        <v>114.3</v>
      </c>
      <c r="I11" s="16">
        <v>107.9</v>
      </c>
      <c r="J11" s="16">
        <v>97.3</v>
      </c>
      <c r="K11" s="16">
        <v>100.2</v>
      </c>
      <c r="L11" s="16">
        <v>107.5</v>
      </c>
      <c r="M11" s="16">
        <v>105.4</v>
      </c>
      <c r="N11" s="16">
        <v>106.5</v>
      </c>
      <c r="O11" s="16">
        <v>108.3</v>
      </c>
      <c r="P11" s="16">
        <v>99.8</v>
      </c>
      <c r="Q11" s="16">
        <v>100.5</v>
      </c>
      <c r="R11" s="16">
        <v>101.8</v>
      </c>
      <c r="S11" s="16">
        <v>100.9</v>
      </c>
      <c r="T11" s="16">
        <v>99.7</v>
      </c>
      <c r="U11" s="16">
        <v>64.8</v>
      </c>
    </row>
    <row r="12" spans="1:21" ht="42.75" customHeight="1">
      <c r="A12" s="21" t="s">
        <v>42</v>
      </c>
      <c r="B12" s="23">
        <v>28.1</v>
      </c>
      <c r="C12" s="23">
        <v>28.5</v>
      </c>
      <c r="D12" s="23">
        <v>29</v>
      </c>
      <c r="E12" s="23">
        <v>29.6</v>
      </c>
      <c r="F12" s="23">
        <v>50.8</v>
      </c>
      <c r="G12" s="23">
        <v>47.3</v>
      </c>
      <c r="H12" s="23">
        <v>68.5</v>
      </c>
      <c r="I12" s="23">
        <v>43.9</v>
      </c>
      <c r="J12" s="23">
        <v>120.0511</v>
      </c>
      <c r="K12" s="23">
        <v>100.612</v>
      </c>
      <c r="L12" s="23">
        <v>113.9</v>
      </c>
      <c r="M12" s="23">
        <v>182.516</v>
      </c>
      <c r="N12" s="23">
        <v>306.6</v>
      </c>
      <c r="O12" s="23">
        <v>91.276</v>
      </c>
      <c r="P12" s="23">
        <v>57.9</v>
      </c>
      <c r="Q12" s="23">
        <v>31</v>
      </c>
      <c r="R12" s="23">
        <v>75.9</v>
      </c>
      <c r="S12" s="23">
        <v>55.9</v>
      </c>
      <c r="T12" s="23">
        <v>72</v>
      </c>
      <c r="U12" s="23">
        <v>59.1</v>
      </c>
    </row>
    <row r="13" spans="1:21" ht="24.75" customHeight="1">
      <c r="A13" s="26" t="s">
        <v>18</v>
      </c>
      <c r="B13" s="16">
        <v>93.6</v>
      </c>
      <c r="C13" s="16">
        <v>87.9</v>
      </c>
      <c r="D13" s="16">
        <v>87</v>
      </c>
      <c r="E13" s="16">
        <v>87.6</v>
      </c>
      <c r="F13" s="16">
        <v>147</v>
      </c>
      <c r="G13" s="16">
        <v>82.2</v>
      </c>
      <c r="H13" s="16">
        <v>118.1</v>
      </c>
      <c r="I13" s="16">
        <v>50.9</v>
      </c>
      <c r="J13" s="16" t="s">
        <v>39</v>
      </c>
      <c r="K13" s="16">
        <v>82.65053771637089</v>
      </c>
      <c r="L13" s="16">
        <v>101.2586512582352</v>
      </c>
      <c r="M13" s="16">
        <v>156</v>
      </c>
      <c r="N13" s="16">
        <v>163.8</v>
      </c>
      <c r="O13" s="16">
        <v>28.1</v>
      </c>
      <c r="P13" s="16">
        <v>66.5</v>
      </c>
      <c r="Q13" s="16">
        <v>53.6</v>
      </c>
      <c r="R13" s="16" t="s">
        <v>67</v>
      </c>
      <c r="S13" s="16">
        <v>67.9</v>
      </c>
      <c r="T13" s="16">
        <v>124.1</v>
      </c>
      <c r="U13" s="16">
        <v>127.7</v>
      </c>
    </row>
    <row r="14" spans="1:21" ht="45.75" customHeight="1">
      <c r="A14" s="21" t="s">
        <v>17</v>
      </c>
      <c r="B14" s="23">
        <v>51.8</v>
      </c>
      <c r="C14" s="23">
        <v>54</v>
      </c>
      <c r="D14" s="23">
        <v>64.2</v>
      </c>
      <c r="E14" s="23">
        <v>83.9</v>
      </c>
      <c r="F14" s="23">
        <v>98.632</v>
      </c>
      <c r="G14" s="23">
        <v>121.547</v>
      </c>
      <c r="H14" s="23">
        <v>205.636</v>
      </c>
      <c r="I14" s="23">
        <v>209.431</v>
      </c>
      <c r="J14" s="23">
        <v>206.811</v>
      </c>
      <c r="K14" s="23">
        <v>508.602</v>
      </c>
      <c r="L14" s="23">
        <v>452.36</v>
      </c>
      <c r="M14" s="23">
        <v>393.845</v>
      </c>
      <c r="N14" s="23">
        <v>2945.833</v>
      </c>
      <c r="O14" s="23">
        <v>388.5</v>
      </c>
      <c r="P14" s="23">
        <v>218.3</v>
      </c>
      <c r="Q14" s="23">
        <v>286.9</v>
      </c>
      <c r="R14" s="23">
        <v>201</v>
      </c>
      <c r="S14" s="23">
        <v>573.3</v>
      </c>
      <c r="T14" s="23">
        <v>250.9</v>
      </c>
      <c r="U14" s="23">
        <v>207.7</v>
      </c>
    </row>
    <row r="15" spans="1:21" ht="21" customHeight="1">
      <c r="A15" s="26" t="s">
        <v>18</v>
      </c>
      <c r="B15" s="16">
        <v>94.3</v>
      </c>
      <c r="C15" s="16">
        <v>90.5</v>
      </c>
      <c r="D15" s="16">
        <v>105.6</v>
      </c>
      <c r="E15" s="16">
        <v>115.5</v>
      </c>
      <c r="F15" s="16">
        <v>104</v>
      </c>
      <c r="G15" s="16">
        <v>112.2</v>
      </c>
      <c r="H15" s="16">
        <v>144.5</v>
      </c>
      <c r="I15" s="16">
        <v>83.7</v>
      </c>
      <c r="J15" s="16">
        <v>97.28964661533186</v>
      </c>
      <c r="K15" s="16" t="s">
        <v>41</v>
      </c>
      <c r="L15" s="16">
        <v>80.1277878442341</v>
      </c>
      <c r="M15" s="16">
        <v>84.12029579279981</v>
      </c>
      <c r="N15" s="16" t="s">
        <v>68</v>
      </c>
      <c r="O15" s="16">
        <v>12.6</v>
      </c>
      <c r="P15" s="16">
        <v>53.3</v>
      </c>
      <c r="Q15" s="16">
        <v>127.6</v>
      </c>
      <c r="R15" s="16">
        <v>67.8</v>
      </c>
      <c r="S15" s="16" t="s">
        <v>79</v>
      </c>
      <c r="T15" s="16">
        <v>41.4</v>
      </c>
      <c r="U15" s="16">
        <v>69.9</v>
      </c>
    </row>
    <row r="16" spans="1:21" ht="21.75" customHeight="1">
      <c r="A16" s="21" t="s">
        <v>23</v>
      </c>
      <c r="B16" s="23">
        <v>3.382</v>
      </c>
      <c r="C16" s="23">
        <v>2.644</v>
      </c>
      <c r="D16" s="23">
        <v>3.329</v>
      </c>
      <c r="E16" s="23">
        <v>4.208</v>
      </c>
      <c r="F16" s="23">
        <v>5.738</v>
      </c>
      <c r="G16" s="23">
        <v>5.424</v>
      </c>
      <c r="H16" s="23">
        <v>8.513</v>
      </c>
      <c r="I16" s="23">
        <v>8.09</v>
      </c>
      <c r="J16" s="23">
        <v>7.84</v>
      </c>
      <c r="K16" s="23">
        <v>7.5</v>
      </c>
      <c r="L16" s="23">
        <v>6.982</v>
      </c>
      <c r="M16" s="23">
        <v>5.786</v>
      </c>
      <c r="N16" s="23">
        <v>4.426</v>
      </c>
      <c r="O16" s="23">
        <v>4.908</v>
      </c>
      <c r="P16" s="23">
        <v>4.7</v>
      </c>
      <c r="Q16" s="23">
        <v>3.179</v>
      </c>
      <c r="R16" s="23">
        <v>1.7</v>
      </c>
      <c r="S16" s="23">
        <v>2.015</v>
      </c>
      <c r="T16" s="23">
        <v>4</v>
      </c>
      <c r="U16" s="23">
        <v>3.89</v>
      </c>
    </row>
    <row r="17" spans="1:21" ht="23.25" customHeight="1">
      <c r="A17" s="26" t="s">
        <v>24</v>
      </c>
      <c r="B17" s="16">
        <v>111.6</v>
      </c>
      <c r="C17" s="16">
        <v>78.2</v>
      </c>
      <c r="D17" s="16">
        <v>125.90771558245083</v>
      </c>
      <c r="E17" s="16">
        <v>126.4043256233103</v>
      </c>
      <c r="F17" s="16">
        <v>136.35931558935363</v>
      </c>
      <c r="G17" s="16">
        <v>94.52771000348554</v>
      </c>
      <c r="H17" s="16">
        <v>156.95058997050145</v>
      </c>
      <c r="I17" s="16">
        <v>95.03112886174087</v>
      </c>
      <c r="J17" s="16">
        <v>96.9097651421508</v>
      </c>
      <c r="K17" s="16">
        <v>95</v>
      </c>
      <c r="L17" s="16">
        <v>93.74328678839957</v>
      </c>
      <c r="M17" s="16">
        <v>82.87023775422514</v>
      </c>
      <c r="N17" s="16">
        <v>76.49498790183202</v>
      </c>
      <c r="O17" s="16">
        <f aca="true" t="shared" si="1" ref="O17:T17">O16/N16*100</f>
        <v>110.89019430637144</v>
      </c>
      <c r="P17" s="16">
        <f t="shared" si="1"/>
        <v>95.76202118989404</v>
      </c>
      <c r="Q17" s="16">
        <f t="shared" si="1"/>
        <v>67.63829787234042</v>
      </c>
      <c r="R17" s="16">
        <f t="shared" si="1"/>
        <v>53.475935828877006</v>
      </c>
      <c r="S17" s="16">
        <f t="shared" si="1"/>
        <v>118.52941176470588</v>
      </c>
      <c r="T17" s="16">
        <f t="shared" si="1"/>
        <v>198.51116625310172</v>
      </c>
      <c r="U17" s="16">
        <v>98.1</v>
      </c>
    </row>
    <row r="18" spans="1:21" ht="36" customHeight="1">
      <c r="A18" s="21" t="s">
        <v>25</v>
      </c>
      <c r="B18" s="23">
        <v>1.708</v>
      </c>
      <c r="C18" s="23">
        <v>2.402</v>
      </c>
      <c r="D18" s="23">
        <v>3.329</v>
      </c>
      <c r="E18" s="23">
        <v>4.208</v>
      </c>
      <c r="F18" s="23">
        <v>5.738</v>
      </c>
      <c r="G18" s="23">
        <v>5.424</v>
      </c>
      <c r="H18" s="23">
        <v>8.513</v>
      </c>
      <c r="I18" s="23">
        <v>8.09</v>
      </c>
      <c r="J18" s="23">
        <v>7.84</v>
      </c>
      <c r="K18" s="23">
        <v>7.5</v>
      </c>
      <c r="L18" s="23">
        <v>6.982</v>
      </c>
      <c r="M18" s="23">
        <v>5.786</v>
      </c>
      <c r="N18" s="23">
        <v>4.426</v>
      </c>
      <c r="O18" s="23">
        <v>4.908</v>
      </c>
      <c r="P18" s="23">
        <v>4</v>
      </c>
      <c r="Q18" s="23">
        <v>3.179</v>
      </c>
      <c r="R18" s="23">
        <v>1.7</v>
      </c>
      <c r="S18" s="23">
        <v>2.015</v>
      </c>
      <c r="T18" s="23">
        <v>4</v>
      </c>
      <c r="U18" s="23">
        <v>3.89</v>
      </c>
    </row>
    <row r="19" spans="1:21" ht="23.25" customHeight="1">
      <c r="A19" s="26" t="s">
        <v>24</v>
      </c>
      <c r="B19" s="16">
        <v>56.4</v>
      </c>
      <c r="C19" s="16">
        <v>140.63231850117097</v>
      </c>
      <c r="D19" s="16">
        <v>138.59283930058282</v>
      </c>
      <c r="E19" s="16">
        <v>126.4043256233103</v>
      </c>
      <c r="F19" s="16">
        <v>136.35931558935363</v>
      </c>
      <c r="G19" s="16">
        <v>94.52771000348554</v>
      </c>
      <c r="H19" s="16">
        <v>156.95058997050145</v>
      </c>
      <c r="I19" s="16">
        <v>95.03112886174087</v>
      </c>
      <c r="J19" s="16">
        <v>96.9097651421508</v>
      </c>
      <c r="K19" s="16">
        <v>95</v>
      </c>
      <c r="L19" s="16">
        <v>93.74328678839957</v>
      </c>
      <c r="M19" s="16">
        <v>82.87023775422514</v>
      </c>
      <c r="N19" s="16">
        <v>76.49498790183202</v>
      </c>
      <c r="O19" s="16">
        <f aca="true" t="shared" si="2" ref="O19:T19">O18/N18*100</f>
        <v>110.89019430637144</v>
      </c>
      <c r="P19" s="16">
        <f t="shared" si="2"/>
        <v>81.49959250203749</v>
      </c>
      <c r="Q19" s="16">
        <f t="shared" si="2"/>
        <v>79.475</v>
      </c>
      <c r="R19" s="16">
        <f t="shared" si="2"/>
        <v>53.475935828877006</v>
      </c>
      <c r="S19" s="16">
        <f t="shared" si="2"/>
        <v>118.52941176470588</v>
      </c>
      <c r="T19" s="16">
        <f t="shared" si="2"/>
        <v>198.51116625310172</v>
      </c>
      <c r="U19" s="16">
        <v>98.1</v>
      </c>
    </row>
    <row r="20" spans="1:28" s="91" customFormat="1" ht="21.75" customHeight="1">
      <c r="A20" s="21" t="s">
        <v>19</v>
      </c>
      <c r="B20" s="23">
        <v>888.4</v>
      </c>
      <c r="C20" s="23">
        <v>1315</v>
      </c>
      <c r="D20" s="23">
        <v>1765.2</v>
      </c>
      <c r="E20" s="23">
        <v>2190.2</v>
      </c>
      <c r="F20" s="23">
        <v>2809.4</v>
      </c>
      <c r="G20" s="23">
        <v>3689.7</v>
      </c>
      <c r="H20" s="23">
        <v>5122.7</v>
      </c>
      <c r="I20" s="23">
        <v>6583.1</v>
      </c>
      <c r="J20" s="23">
        <v>7550.1</v>
      </c>
      <c r="K20" s="23">
        <v>8144.5</v>
      </c>
      <c r="L20" s="23">
        <v>9539.3</v>
      </c>
      <c r="M20" s="23">
        <v>10528.2</v>
      </c>
      <c r="N20" s="23">
        <v>12229.2</v>
      </c>
      <c r="O20" s="23">
        <v>13979</v>
      </c>
      <c r="P20" s="23">
        <v>14785.2</v>
      </c>
      <c r="Q20" s="23">
        <v>15329.2</v>
      </c>
      <c r="R20" s="23">
        <v>16945.6</v>
      </c>
      <c r="S20" s="23">
        <v>20398.1</v>
      </c>
      <c r="T20" s="23">
        <v>22942.2</v>
      </c>
      <c r="U20" s="23" t="s">
        <v>135</v>
      </c>
      <c r="V20" s="86"/>
      <c r="W20" s="86"/>
      <c r="X20" s="86"/>
      <c r="Y20" s="86"/>
      <c r="Z20" s="86"/>
      <c r="AA20" s="86"/>
      <c r="AB20" s="86"/>
    </row>
    <row r="21" spans="1:28" s="82" customFormat="1" ht="23.25" customHeight="1">
      <c r="A21" s="26" t="s">
        <v>20</v>
      </c>
      <c r="B21" s="16">
        <v>134</v>
      </c>
      <c r="C21" s="16">
        <v>148</v>
      </c>
      <c r="D21" s="16">
        <v>134.2</v>
      </c>
      <c r="E21" s="16">
        <v>124.1</v>
      </c>
      <c r="F21" s="16">
        <v>128.3</v>
      </c>
      <c r="G21" s="16">
        <v>131.33409268883034</v>
      </c>
      <c r="H21" s="16">
        <v>138.8</v>
      </c>
      <c r="I21" s="16">
        <v>128.5</v>
      </c>
      <c r="J21" s="16">
        <v>114.6891282222661</v>
      </c>
      <c r="K21" s="16">
        <v>107.87274340737207</v>
      </c>
      <c r="L21" s="16">
        <v>117.1256676284609</v>
      </c>
      <c r="M21" s="16">
        <v>110.36658874340885</v>
      </c>
      <c r="N21" s="16">
        <f aca="true" t="shared" si="3" ref="N21:T21">N20/M20*100</f>
        <v>116.15660796717387</v>
      </c>
      <c r="O21" s="16">
        <f t="shared" si="3"/>
        <v>114.30837667222713</v>
      </c>
      <c r="P21" s="16">
        <f t="shared" si="3"/>
        <v>105.76722226196438</v>
      </c>
      <c r="Q21" s="16">
        <f t="shared" si="3"/>
        <v>103.67935503070638</v>
      </c>
      <c r="R21" s="16">
        <f t="shared" si="3"/>
        <v>110.54458158286144</v>
      </c>
      <c r="S21" s="16">
        <f t="shared" si="3"/>
        <v>120.37402039467473</v>
      </c>
      <c r="T21" s="16">
        <f t="shared" si="3"/>
        <v>112.47224006157437</v>
      </c>
      <c r="U21" s="16" t="s">
        <v>164</v>
      </c>
      <c r="V21" s="86"/>
      <c r="W21" s="86"/>
      <c r="X21" s="86"/>
      <c r="Y21" s="86"/>
      <c r="Z21" s="86"/>
      <c r="AA21" s="86"/>
      <c r="AB21" s="86"/>
    </row>
    <row r="22" spans="1:28" s="8" customFormat="1" ht="42" customHeight="1">
      <c r="A22" s="44" t="s">
        <v>28</v>
      </c>
      <c r="B22" s="31">
        <v>2.08</v>
      </c>
      <c r="C22" s="31">
        <v>1.83</v>
      </c>
      <c r="D22" s="31">
        <v>1.89</v>
      </c>
      <c r="E22" s="31">
        <v>2.16</v>
      </c>
      <c r="F22" s="31">
        <v>1.23</v>
      </c>
      <c r="G22" s="31">
        <v>1.09</v>
      </c>
      <c r="H22" s="31">
        <v>0.9</v>
      </c>
      <c r="I22" s="31">
        <v>0.8</v>
      </c>
      <c r="J22" s="31">
        <v>1.05</v>
      </c>
      <c r="K22" s="31">
        <v>1.1</v>
      </c>
      <c r="L22" s="31">
        <v>1.23</v>
      </c>
      <c r="M22" s="31">
        <v>0.86</v>
      </c>
      <c r="N22" s="31">
        <v>0.84</v>
      </c>
      <c r="O22" s="31">
        <v>0.92</v>
      </c>
      <c r="P22" s="31">
        <v>0.78</v>
      </c>
      <c r="Q22" s="31">
        <v>1</v>
      </c>
      <c r="R22" s="31">
        <v>0.97</v>
      </c>
      <c r="S22" s="31">
        <v>1.15</v>
      </c>
      <c r="T22" s="31">
        <v>1.22</v>
      </c>
      <c r="U22" s="6">
        <v>2</v>
      </c>
      <c r="V22" s="92"/>
      <c r="W22" s="92"/>
      <c r="X22" s="92"/>
      <c r="Y22" s="92"/>
      <c r="Z22" s="92"/>
      <c r="AA22" s="92"/>
      <c r="AB22" s="92"/>
    </row>
    <row r="23" spans="1:28" ht="15.75">
      <c r="A23" s="139" t="s">
        <v>92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"/>
      <c r="V23" s="1"/>
      <c r="W23" s="1"/>
      <c r="X23" s="1"/>
      <c r="Y23" s="1"/>
      <c r="Z23" s="1"/>
      <c r="AA23" s="1"/>
      <c r="AB23" s="1"/>
    </row>
    <row r="24" spans="1:28" ht="16.5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33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6.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3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5.75" customHeight="1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11" ht="15.7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</row>
  </sheetData>
  <sheetProtection/>
  <mergeCells count="6">
    <mergeCell ref="A24:K24"/>
    <mergeCell ref="A25:K25"/>
    <mergeCell ref="A26:L26"/>
    <mergeCell ref="A27:K27"/>
    <mergeCell ref="A23:T23"/>
    <mergeCell ref="A1:U1"/>
  </mergeCells>
  <printOptions/>
  <pageMargins left="0.3937007874015748" right="0.1968503937007874" top="0.9" bottom="0.2362204724409449" header="0.92" footer="0.2362204724409449"/>
  <pageSetup fitToHeight="1" fitToWidth="1" horizontalDpi="600" verticalDpi="600" orientation="portrait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BreakPreview" zoomScale="85" zoomScaleNormal="75" zoomScaleSheetLayoutView="85" zoomScalePageLayoutView="0" workbookViewId="0" topLeftCell="A1">
      <pane xSplit="1" ySplit="3" topLeftCell="B10" activePane="bottomRight" state="frozen"/>
      <selection pane="topLeft" activeCell="X33" sqref="X33"/>
      <selection pane="topRight" activeCell="X33" sqref="X33"/>
      <selection pane="bottomLeft" activeCell="X33" sqref="X33"/>
      <selection pane="bottomRight" activeCell="AC26" sqref="AC26"/>
    </sheetView>
  </sheetViews>
  <sheetFormatPr defaultColWidth="9.00390625" defaultRowHeight="12.75"/>
  <cols>
    <col min="1" max="1" width="48.125" style="2" customWidth="1"/>
    <col min="2" max="4" width="10.375" style="1" hidden="1" customWidth="1"/>
    <col min="5" max="10" width="10.25390625" style="1" hidden="1" customWidth="1"/>
    <col min="11" max="13" width="9.125" style="5" hidden="1" customWidth="1"/>
    <col min="14" max="14" width="8.875" style="1" hidden="1" customWidth="1"/>
    <col min="15" max="15" width="9.00390625" style="1" customWidth="1"/>
    <col min="16" max="16" width="8.875" style="1" customWidth="1"/>
    <col min="17" max="17" width="9.00390625" style="1" customWidth="1"/>
    <col min="18" max="18" width="11.00390625" style="1" customWidth="1"/>
    <col min="19" max="20" width="9.625" style="1" bestFit="1" customWidth="1"/>
    <col min="21" max="21" width="10.875" style="1" bestFit="1" customWidth="1"/>
    <col min="22" max="16384" width="9.125" style="1" customWidth="1"/>
  </cols>
  <sheetData>
    <row r="1" spans="1:20" ht="42.75" customHeight="1">
      <c r="A1" s="140" t="s">
        <v>170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53"/>
    </row>
    <row r="2" spans="2:13" ht="15.75" customHeight="1">
      <c r="B2" s="3"/>
      <c r="C2" s="3"/>
      <c r="D2" s="3"/>
      <c r="E2" s="3"/>
      <c r="F2" s="3"/>
      <c r="L2" s="1"/>
      <c r="M2" s="1"/>
    </row>
    <row r="3" spans="1:21" ht="33">
      <c r="A3" s="19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29</v>
      </c>
      <c r="P3" s="73" t="s">
        <v>53</v>
      </c>
      <c r="Q3" s="73" t="s">
        <v>31</v>
      </c>
      <c r="R3" s="73" t="s">
        <v>37</v>
      </c>
      <c r="S3" s="73" t="s">
        <v>78</v>
      </c>
      <c r="T3" s="48" t="s">
        <v>87</v>
      </c>
      <c r="U3" s="48" t="s">
        <v>129</v>
      </c>
    </row>
    <row r="4" spans="1:21" ht="36" customHeight="1">
      <c r="A4" s="20" t="s">
        <v>14</v>
      </c>
      <c r="C4" s="6">
        <v>25.9</v>
      </c>
      <c r="D4" s="6">
        <v>25.5</v>
      </c>
      <c r="E4" s="6">
        <v>25.2</v>
      </c>
      <c r="F4" s="6">
        <v>25.1</v>
      </c>
      <c r="G4" s="6">
        <v>25.652</v>
      </c>
      <c r="H4" s="6">
        <v>25</v>
      </c>
      <c r="I4" s="6">
        <v>24.9</v>
      </c>
      <c r="J4" s="6">
        <v>24.9</v>
      </c>
      <c r="K4" s="6">
        <v>25.76</v>
      </c>
      <c r="L4" s="6">
        <v>25.605</v>
      </c>
      <c r="M4" s="6">
        <v>25.097</v>
      </c>
      <c r="N4" s="6">
        <v>24.637</v>
      </c>
      <c r="O4" s="6">
        <v>24.243</v>
      </c>
      <c r="P4" s="6">
        <v>24.031</v>
      </c>
      <c r="Q4" s="152">
        <v>23.985</v>
      </c>
      <c r="R4" s="152">
        <v>23.953</v>
      </c>
      <c r="S4" s="6">
        <v>23.711</v>
      </c>
      <c r="T4" s="6">
        <v>23.459</v>
      </c>
      <c r="U4" s="6">
        <v>23.069</v>
      </c>
    </row>
    <row r="5" spans="1:21" ht="21.75" customHeight="1">
      <c r="A5" s="21" t="s">
        <v>15</v>
      </c>
      <c r="B5" s="23">
        <v>127.5</v>
      </c>
      <c r="C5" s="23">
        <v>150</v>
      </c>
      <c r="D5" s="23">
        <v>191</v>
      </c>
      <c r="E5" s="23">
        <v>228.5</v>
      </c>
      <c r="F5" s="23">
        <v>303.998</v>
      </c>
      <c r="G5" s="23">
        <v>320.8</v>
      </c>
      <c r="H5" s="23">
        <v>411.9</v>
      </c>
      <c r="I5" s="23">
        <v>514.207</v>
      </c>
      <c r="J5" s="23">
        <v>542.326</v>
      </c>
      <c r="K5" s="23">
        <v>711.2</v>
      </c>
      <c r="L5" s="23">
        <v>941.752</v>
      </c>
      <c r="M5" s="23">
        <v>1083.719</v>
      </c>
      <c r="N5" s="23">
        <v>1330.9</v>
      </c>
      <c r="O5" s="23">
        <v>1182.452</v>
      </c>
      <c r="P5" s="23">
        <v>1703</v>
      </c>
      <c r="Q5" s="23">
        <v>1750.9</v>
      </c>
      <c r="R5" s="23">
        <v>1730.9</v>
      </c>
      <c r="S5" s="23">
        <v>1993.906</v>
      </c>
      <c r="T5" s="23">
        <v>2141.1</v>
      </c>
      <c r="U5" s="23">
        <v>2024.529</v>
      </c>
    </row>
    <row r="6" spans="1:21" ht="22.5" customHeight="1">
      <c r="A6" s="26" t="s">
        <v>16</v>
      </c>
      <c r="B6" s="16">
        <v>104</v>
      </c>
      <c r="C6" s="16">
        <v>108.6</v>
      </c>
      <c r="D6" s="16">
        <v>105.7</v>
      </c>
      <c r="E6" s="16">
        <v>99.2</v>
      </c>
      <c r="F6" s="16">
        <v>103.1</v>
      </c>
      <c r="G6" s="16">
        <v>95.5</v>
      </c>
      <c r="H6" s="16">
        <v>112.4</v>
      </c>
      <c r="I6" s="16">
        <v>106.8</v>
      </c>
      <c r="J6" s="16">
        <v>100.8</v>
      </c>
      <c r="K6" s="16">
        <v>103.5</v>
      </c>
      <c r="L6" s="16">
        <v>105.6</v>
      </c>
      <c r="M6" s="16">
        <v>119.1</v>
      </c>
      <c r="N6" s="16">
        <v>97.7</v>
      </c>
      <c r="O6" s="16">
        <v>86.1</v>
      </c>
      <c r="P6" s="16">
        <v>138.7</v>
      </c>
      <c r="Q6" s="16">
        <v>96.8</v>
      </c>
      <c r="R6" s="16">
        <v>93.2</v>
      </c>
      <c r="S6" s="16">
        <v>111.7</v>
      </c>
      <c r="T6" s="16">
        <v>108.7</v>
      </c>
      <c r="U6" s="16">
        <v>92.6</v>
      </c>
    </row>
    <row r="7" spans="1:21" ht="45" customHeight="1">
      <c r="A7" s="21" t="s">
        <v>21</v>
      </c>
      <c r="B7" s="23">
        <v>394.086</v>
      </c>
      <c r="C7" s="23">
        <v>377.346</v>
      </c>
      <c r="D7" s="23">
        <v>477.03</v>
      </c>
      <c r="E7" s="23">
        <v>543.084</v>
      </c>
      <c r="F7" s="23">
        <v>621.129</v>
      </c>
      <c r="G7" s="23">
        <v>668.225</v>
      </c>
      <c r="H7" s="23">
        <v>746.374</v>
      </c>
      <c r="I7" s="23">
        <v>848.532</v>
      </c>
      <c r="J7" s="23">
        <v>867.145</v>
      </c>
      <c r="K7" s="23">
        <v>689.771</v>
      </c>
      <c r="L7" s="23">
        <v>959.9</v>
      </c>
      <c r="M7" s="23">
        <v>949.43</v>
      </c>
      <c r="N7" s="23">
        <v>1128.1</v>
      </c>
      <c r="O7" s="23">
        <v>1149.5</v>
      </c>
      <c r="P7" s="23">
        <v>1438.6</v>
      </c>
      <c r="Q7" s="23">
        <v>1533.5</v>
      </c>
      <c r="R7" s="23">
        <v>1292.1</v>
      </c>
      <c r="S7" s="23">
        <v>1416.5</v>
      </c>
      <c r="T7" s="23">
        <v>1590.7</v>
      </c>
      <c r="U7" s="23">
        <v>1717.2</v>
      </c>
    </row>
    <row r="8" spans="1:21" ht="58.5" customHeight="1">
      <c r="A8" s="26" t="s">
        <v>22</v>
      </c>
      <c r="B8" s="16">
        <v>106.06732292580618</v>
      </c>
      <c r="C8" s="16">
        <v>87.12665716208316</v>
      </c>
      <c r="D8" s="16">
        <v>105.3476120059574</v>
      </c>
      <c r="E8" s="16">
        <v>100.83873150236664</v>
      </c>
      <c r="F8" s="16">
        <v>92.01183031721348</v>
      </c>
      <c r="G8" s="16">
        <v>102.55702752023463</v>
      </c>
      <c r="H8" s="16">
        <v>94.2573948585056</v>
      </c>
      <c r="I8" s="16">
        <v>98.99542750815641</v>
      </c>
      <c r="J8" s="16">
        <v>100.8</v>
      </c>
      <c r="K8" s="16">
        <v>72.1</v>
      </c>
      <c r="L8" s="16">
        <v>127.8</v>
      </c>
      <c r="M8" s="16">
        <v>103</v>
      </c>
      <c r="N8" s="16">
        <v>103.5</v>
      </c>
      <c r="O8" s="16">
        <v>110.3</v>
      </c>
      <c r="P8" s="16">
        <v>108.8</v>
      </c>
      <c r="Q8" s="16">
        <v>110.2</v>
      </c>
      <c r="R8" s="16">
        <v>83.7</v>
      </c>
      <c r="S8" s="16">
        <v>111.7</v>
      </c>
      <c r="T8" s="16">
        <v>101.7</v>
      </c>
      <c r="U8" s="16">
        <v>109</v>
      </c>
    </row>
    <row r="9" spans="1:21" ht="23.25" customHeight="1">
      <c r="A9" s="21" t="s">
        <v>26</v>
      </c>
      <c r="B9" s="23">
        <v>128.5</v>
      </c>
      <c r="C9" s="23">
        <v>152.3</v>
      </c>
      <c r="D9" s="23">
        <v>194.7</v>
      </c>
      <c r="E9" s="23">
        <v>332.9</v>
      </c>
      <c r="F9" s="23">
        <v>405.2</v>
      </c>
      <c r="G9" s="23">
        <v>441.9</v>
      </c>
      <c r="H9" s="23">
        <v>618.4</v>
      </c>
      <c r="I9" s="23">
        <v>817.375</v>
      </c>
      <c r="J9" s="23">
        <v>820.5</v>
      </c>
      <c r="K9" s="23">
        <v>926.734</v>
      </c>
      <c r="L9" s="23">
        <v>1116.4</v>
      </c>
      <c r="M9" s="23">
        <v>1283.4</v>
      </c>
      <c r="N9" s="23">
        <v>1401</v>
      </c>
      <c r="O9" s="23">
        <v>1600.767</v>
      </c>
      <c r="P9" s="68">
        <v>1867.1</v>
      </c>
      <c r="Q9" s="68">
        <v>2007.4</v>
      </c>
      <c r="R9" s="23">
        <v>2070.2</v>
      </c>
      <c r="S9" s="23">
        <v>2150.5</v>
      </c>
      <c r="T9" s="23">
        <v>2235.5</v>
      </c>
      <c r="U9" s="23">
        <v>1860.8</v>
      </c>
    </row>
    <row r="10" spans="1:21" ht="24.75" customHeight="1">
      <c r="A10" s="26" t="s">
        <v>27</v>
      </c>
      <c r="B10" s="16">
        <v>101.8</v>
      </c>
      <c r="C10" s="16">
        <v>106.2</v>
      </c>
      <c r="D10" s="16">
        <v>115.3</v>
      </c>
      <c r="E10" s="16">
        <v>112</v>
      </c>
      <c r="F10" s="16">
        <v>112.4</v>
      </c>
      <c r="G10" s="16">
        <v>102.9</v>
      </c>
      <c r="H10" s="16">
        <v>113.1</v>
      </c>
      <c r="I10" s="16">
        <v>112</v>
      </c>
      <c r="J10" s="16">
        <v>93.6</v>
      </c>
      <c r="K10" s="16">
        <v>107.8</v>
      </c>
      <c r="L10" s="16">
        <v>108.8</v>
      </c>
      <c r="M10" s="16">
        <v>106.4</v>
      </c>
      <c r="N10" s="16">
        <v>106.2</v>
      </c>
      <c r="O10" s="16">
        <v>104.4</v>
      </c>
      <c r="P10" s="69">
        <v>99.6</v>
      </c>
      <c r="Q10" s="69">
        <v>100.3</v>
      </c>
      <c r="R10" s="16">
        <v>99.8</v>
      </c>
      <c r="S10" s="16">
        <v>101.1</v>
      </c>
      <c r="T10" s="16">
        <v>99.1</v>
      </c>
      <c r="U10" s="16">
        <v>80.2</v>
      </c>
    </row>
    <row r="11" spans="1:21" ht="41.25" customHeight="1">
      <c r="A11" s="21" t="s">
        <v>42</v>
      </c>
      <c r="B11" s="23">
        <v>20.8</v>
      </c>
      <c r="C11" s="23">
        <v>31</v>
      </c>
      <c r="D11" s="23">
        <v>26.5</v>
      </c>
      <c r="E11" s="23">
        <v>35.7</v>
      </c>
      <c r="F11" s="23">
        <v>43.4</v>
      </c>
      <c r="G11" s="23">
        <v>57.7</v>
      </c>
      <c r="H11" s="23">
        <v>99.5</v>
      </c>
      <c r="I11" s="23">
        <v>106.7</v>
      </c>
      <c r="J11" s="23">
        <v>142.0108</v>
      </c>
      <c r="K11" s="23">
        <v>105.9</v>
      </c>
      <c r="L11" s="23">
        <v>178.6</v>
      </c>
      <c r="M11" s="23">
        <v>174.5</v>
      </c>
      <c r="N11" s="23">
        <v>212.7</v>
      </c>
      <c r="O11" s="23">
        <v>255.7</v>
      </c>
      <c r="P11" s="68">
        <v>185.3</v>
      </c>
      <c r="Q11" s="68">
        <v>121.4</v>
      </c>
      <c r="R11" s="23">
        <v>82.4</v>
      </c>
      <c r="S11" s="23">
        <v>208.1</v>
      </c>
      <c r="T11" s="23">
        <v>252.4</v>
      </c>
      <c r="U11" s="23">
        <v>127.6</v>
      </c>
    </row>
    <row r="12" spans="1:21" ht="24.75" customHeight="1">
      <c r="A12" s="26" t="s">
        <v>18</v>
      </c>
      <c r="B12" s="16">
        <v>91.7</v>
      </c>
      <c r="C12" s="16">
        <v>129.3</v>
      </c>
      <c r="D12" s="16">
        <v>72.8</v>
      </c>
      <c r="E12" s="16">
        <v>115.5</v>
      </c>
      <c r="F12" s="16">
        <v>104.3</v>
      </c>
      <c r="G12" s="16">
        <v>117.2</v>
      </c>
      <c r="H12" s="16">
        <v>140.8</v>
      </c>
      <c r="I12" s="16">
        <v>85.3</v>
      </c>
      <c r="J12" s="16">
        <v>136.6463380604239</v>
      </c>
      <c r="K12" s="16">
        <v>73.54220229904008</v>
      </c>
      <c r="L12" s="16">
        <v>150.8494360460893</v>
      </c>
      <c r="M12" s="16">
        <v>94.9</v>
      </c>
      <c r="N12" s="16">
        <v>119.2</v>
      </c>
      <c r="O12" s="16">
        <v>113.2</v>
      </c>
      <c r="P12" s="69">
        <v>72.5</v>
      </c>
      <c r="Q12" s="69">
        <v>65.6</v>
      </c>
      <c r="R12" s="16">
        <v>63.9</v>
      </c>
      <c r="S12" s="16" t="s">
        <v>40</v>
      </c>
      <c r="T12" s="16">
        <v>116.9</v>
      </c>
      <c r="U12" s="16">
        <v>54.6</v>
      </c>
    </row>
    <row r="13" spans="1:21" ht="39.75" customHeight="1">
      <c r="A13" s="21" t="s">
        <v>17</v>
      </c>
      <c r="B13" s="23">
        <v>46.7</v>
      </c>
      <c r="C13" s="23">
        <v>64.1</v>
      </c>
      <c r="D13" s="23">
        <v>79.8</v>
      </c>
      <c r="E13" s="23">
        <v>95.7</v>
      </c>
      <c r="F13" s="23">
        <v>143.362</v>
      </c>
      <c r="G13" s="23">
        <v>156.699</v>
      </c>
      <c r="H13" s="23">
        <v>283.218</v>
      </c>
      <c r="I13" s="23">
        <v>394.102</v>
      </c>
      <c r="J13" s="23">
        <v>375.222</v>
      </c>
      <c r="K13" s="23">
        <v>387.879</v>
      </c>
      <c r="L13" s="23">
        <v>392.166</v>
      </c>
      <c r="M13" s="23">
        <v>452.194</v>
      </c>
      <c r="N13" s="23">
        <v>2188.198</v>
      </c>
      <c r="O13" s="23">
        <v>4113.861</v>
      </c>
      <c r="P13" s="23">
        <v>1148.2</v>
      </c>
      <c r="Q13" s="23">
        <v>416.2</v>
      </c>
      <c r="R13" s="23">
        <v>399.9</v>
      </c>
      <c r="S13" s="23">
        <v>1009.3</v>
      </c>
      <c r="T13" s="23">
        <v>516</v>
      </c>
      <c r="U13" s="23">
        <v>465.4</v>
      </c>
    </row>
    <row r="14" spans="1:21" ht="21" customHeight="1">
      <c r="A14" s="26" t="s">
        <v>18</v>
      </c>
      <c r="B14" s="16">
        <v>106.7</v>
      </c>
      <c r="C14" s="16">
        <v>119.1</v>
      </c>
      <c r="D14" s="16">
        <v>110.6</v>
      </c>
      <c r="E14" s="16">
        <v>106.1</v>
      </c>
      <c r="F14" s="16">
        <v>132.5</v>
      </c>
      <c r="G14" s="16">
        <v>99.5</v>
      </c>
      <c r="H14" s="16">
        <v>154.3</v>
      </c>
      <c r="I14" s="16">
        <v>114.3</v>
      </c>
      <c r="J14" s="16">
        <v>93.80232713628462</v>
      </c>
      <c r="K14" s="16">
        <v>101.04777176864053</v>
      </c>
      <c r="L14" s="16">
        <v>91.08697739541775</v>
      </c>
      <c r="M14" s="16">
        <v>111.40752014680957</v>
      </c>
      <c r="N14" s="16" t="s">
        <v>69</v>
      </c>
      <c r="O14" s="16">
        <v>179.7</v>
      </c>
      <c r="P14" s="16">
        <v>25.8</v>
      </c>
      <c r="Q14" s="16">
        <v>35.2</v>
      </c>
      <c r="R14" s="16">
        <v>93</v>
      </c>
      <c r="S14" s="16" t="s">
        <v>41</v>
      </c>
      <c r="T14" s="16">
        <v>48.3</v>
      </c>
      <c r="U14" s="16">
        <v>80.6</v>
      </c>
    </row>
    <row r="15" spans="1:21" ht="24.75" customHeight="1">
      <c r="A15" s="21" t="s">
        <v>23</v>
      </c>
      <c r="B15" s="23">
        <v>5.222</v>
      </c>
      <c r="C15" s="23">
        <v>4.153</v>
      </c>
      <c r="D15" s="23">
        <v>4.432</v>
      </c>
      <c r="E15" s="23">
        <v>4.738</v>
      </c>
      <c r="F15" s="23">
        <v>5.529</v>
      </c>
      <c r="G15" s="23">
        <v>7.229</v>
      </c>
      <c r="H15" s="23">
        <v>11.527</v>
      </c>
      <c r="I15" s="23">
        <v>10.127</v>
      </c>
      <c r="J15" s="23">
        <v>8.011</v>
      </c>
      <c r="K15" s="23">
        <v>8.713</v>
      </c>
      <c r="L15" s="23">
        <v>10.359</v>
      </c>
      <c r="M15" s="23">
        <v>8.873</v>
      </c>
      <c r="N15" s="23">
        <v>9.5</v>
      </c>
      <c r="O15" s="23">
        <v>9.657</v>
      </c>
      <c r="P15" s="68">
        <v>3.8</v>
      </c>
      <c r="Q15" s="68">
        <v>0.924</v>
      </c>
      <c r="R15" s="23">
        <v>3.2</v>
      </c>
      <c r="S15" s="23">
        <v>2.036</v>
      </c>
      <c r="T15" s="23">
        <v>4.521</v>
      </c>
      <c r="U15" s="23">
        <v>5.622</v>
      </c>
    </row>
    <row r="16" spans="1:21" ht="21.75" customHeight="1">
      <c r="A16" s="26" t="s">
        <v>24</v>
      </c>
      <c r="B16" s="16">
        <v>125.7</v>
      </c>
      <c r="C16" s="16">
        <v>79.5</v>
      </c>
      <c r="D16" s="16">
        <v>106.7</v>
      </c>
      <c r="E16" s="16">
        <v>106.9043321299639</v>
      </c>
      <c r="F16" s="16">
        <v>116.69480793583789</v>
      </c>
      <c r="G16" s="16">
        <v>130.74697051908123</v>
      </c>
      <c r="H16" s="16">
        <v>159.45497302531467</v>
      </c>
      <c r="I16" s="16">
        <v>87.85460223822331</v>
      </c>
      <c r="J16" s="16">
        <v>79.10536190382146</v>
      </c>
      <c r="K16" s="16">
        <v>108.76295094245411</v>
      </c>
      <c r="L16" s="16">
        <v>118.8913118328934</v>
      </c>
      <c r="M16" s="16">
        <v>85.65498600250989</v>
      </c>
      <c r="N16" s="16">
        <v>107.1</v>
      </c>
      <c r="O16" s="16">
        <f>O15/N15*100</f>
        <v>101.65263157894738</v>
      </c>
      <c r="P16" s="16">
        <f>P15/O15*100</f>
        <v>39.349694522108315</v>
      </c>
      <c r="Q16" s="16">
        <f>Q15/P15*100</f>
        <v>24.315789473684212</v>
      </c>
      <c r="R16" s="16" t="s">
        <v>60</v>
      </c>
      <c r="S16" s="16">
        <f>S15/R15*100</f>
        <v>63.625</v>
      </c>
      <c r="T16" s="16" t="s">
        <v>50</v>
      </c>
      <c r="U16" s="16">
        <v>124.4</v>
      </c>
    </row>
    <row r="17" spans="1:21" ht="39.75" customHeight="1">
      <c r="A17" s="21" t="s">
        <v>25</v>
      </c>
      <c r="B17" s="23">
        <v>2.983</v>
      </c>
      <c r="C17" s="23">
        <v>4.153</v>
      </c>
      <c r="D17" s="23">
        <v>4.432</v>
      </c>
      <c r="E17" s="23">
        <v>4.489</v>
      </c>
      <c r="F17" s="23">
        <v>5.529</v>
      </c>
      <c r="G17" s="23">
        <v>7.003</v>
      </c>
      <c r="H17" s="23">
        <v>10.055</v>
      </c>
      <c r="I17" s="23">
        <v>9.549</v>
      </c>
      <c r="J17" s="23">
        <v>8.011</v>
      </c>
      <c r="K17" s="23">
        <v>8.41</v>
      </c>
      <c r="L17" s="23">
        <v>8.754</v>
      </c>
      <c r="M17" s="23">
        <v>8.873</v>
      </c>
      <c r="N17" s="23">
        <v>9.5</v>
      </c>
      <c r="O17" s="23">
        <v>8.731</v>
      </c>
      <c r="P17" s="68">
        <v>2.7</v>
      </c>
      <c r="Q17" s="68">
        <v>0.924</v>
      </c>
      <c r="R17" s="23">
        <v>2</v>
      </c>
      <c r="S17" s="23">
        <v>2.036</v>
      </c>
      <c r="T17" s="23">
        <v>4.521</v>
      </c>
      <c r="U17" s="23">
        <v>5.622</v>
      </c>
    </row>
    <row r="18" spans="1:21" ht="22.5" customHeight="1">
      <c r="A18" s="26" t="s">
        <v>24</v>
      </c>
      <c r="B18" s="16">
        <v>79.5</v>
      </c>
      <c r="C18" s="16">
        <v>139.2</v>
      </c>
      <c r="D18" s="16">
        <v>106.7</v>
      </c>
      <c r="E18" s="16">
        <v>101.28610108303249</v>
      </c>
      <c r="F18" s="16">
        <v>123.16774337268879</v>
      </c>
      <c r="G18" s="16">
        <v>126.65943208536807</v>
      </c>
      <c r="H18" s="16">
        <v>143.58132229044696</v>
      </c>
      <c r="I18" s="16">
        <v>94.96767777225261</v>
      </c>
      <c r="J18" s="16">
        <v>83.8936014242329</v>
      </c>
      <c r="K18" s="16">
        <v>104.98065160404447</v>
      </c>
      <c r="L18" s="16">
        <v>104.09036860879904</v>
      </c>
      <c r="M18" s="16">
        <v>101.35937856979666</v>
      </c>
      <c r="N18" s="16">
        <v>107.1</v>
      </c>
      <c r="O18" s="16">
        <f>O17/N17*100</f>
        <v>91.90526315789474</v>
      </c>
      <c r="P18" s="16">
        <f>P17/O17*100</f>
        <v>30.92429274997137</v>
      </c>
      <c r="Q18" s="16">
        <f>Q17/P17*100</f>
        <v>34.22222222222222</v>
      </c>
      <c r="R18" s="16" t="s">
        <v>44</v>
      </c>
      <c r="S18" s="16">
        <f>S17/R17*100</f>
        <v>101.8</v>
      </c>
      <c r="T18" s="16" t="s">
        <v>50</v>
      </c>
      <c r="U18" s="16">
        <v>124.4</v>
      </c>
    </row>
    <row r="19" spans="1:21" ht="24.75" customHeight="1">
      <c r="A19" s="74" t="s">
        <v>19</v>
      </c>
      <c r="B19" s="23">
        <v>993.8</v>
      </c>
      <c r="C19" s="23">
        <v>1590.2</v>
      </c>
      <c r="D19" s="23">
        <v>1993.5</v>
      </c>
      <c r="E19" s="23">
        <v>2433.7</v>
      </c>
      <c r="F19" s="23">
        <v>3208.9</v>
      </c>
      <c r="G19" s="23">
        <v>4689</v>
      </c>
      <c r="H19" s="23">
        <v>6587.7</v>
      </c>
      <c r="I19" s="23">
        <v>8338.2</v>
      </c>
      <c r="J19" s="23">
        <v>9570.8</v>
      </c>
      <c r="K19" s="23">
        <v>10192.2</v>
      </c>
      <c r="L19" s="23">
        <v>10976.9</v>
      </c>
      <c r="M19" s="23">
        <v>12392</v>
      </c>
      <c r="N19" s="23">
        <v>14313</v>
      </c>
      <c r="O19" s="23">
        <v>16061.3</v>
      </c>
      <c r="P19" s="23">
        <v>17666.4</v>
      </c>
      <c r="Q19" s="23">
        <v>18832.7</v>
      </c>
      <c r="R19" s="23">
        <v>20910</v>
      </c>
      <c r="S19" s="23">
        <v>24101.1</v>
      </c>
      <c r="T19" s="23">
        <v>25475.6</v>
      </c>
      <c r="U19" s="23" t="s">
        <v>134</v>
      </c>
    </row>
    <row r="20" spans="1:21" ht="22.5" customHeight="1">
      <c r="A20" s="26" t="s">
        <v>20</v>
      </c>
      <c r="B20" s="16">
        <v>143.2</v>
      </c>
      <c r="C20" s="16">
        <v>160</v>
      </c>
      <c r="D20" s="16">
        <v>125.4</v>
      </c>
      <c r="E20" s="16">
        <v>122.1</v>
      </c>
      <c r="F20" s="16">
        <v>131.9</v>
      </c>
      <c r="G20" s="16">
        <v>146.12484028794916</v>
      </c>
      <c r="H20" s="16">
        <v>140.5</v>
      </c>
      <c r="I20" s="16">
        <v>126.6</v>
      </c>
      <c r="J20" s="16">
        <v>114.78256698088313</v>
      </c>
      <c r="K20" s="16">
        <v>106.49266518995279</v>
      </c>
      <c r="L20" s="16">
        <v>107.69902474441237</v>
      </c>
      <c r="M20" s="16">
        <v>112.89161785203473</v>
      </c>
      <c r="N20" s="16">
        <f aca="true" t="shared" si="0" ref="N20:T20">N19/M19*100</f>
        <v>115.50193673337637</v>
      </c>
      <c r="O20" s="16">
        <f t="shared" si="0"/>
        <v>112.21476978970166</v>
      </c>
      <c r="P20" s="16">
        <f t="shared" si="0"/>
        <v>109.99358706953983</v>
      </c>
      <c r="Q20" s="16">
        <f t="shared" si="0"/>
        <v>106.6017977629851</v>
      </c>
      <c r="R20" s="16">
        <f t="shared" si="0"/>
        <v>111.03028243427656</v>
      </c>
      <c r="S20" s="16">
        <f t="shared" si="0"/>
        <v>115.26111908177906</v>
      </c>
      <c r="T20" s="16">
        <f t="shared" si="0"/>
        <v>105.7030591964682</v>
      </c>
      <c r="U20" s="16" t="s">
        <v>171</v>
      </c>
    </row>
    <row r="21" spans="1:21" s="8" customFormat="1" ht="39.75" customHeight="1">
      <c r="A21" s="44" t="s">
        <v>28</v>
      </c>
      <c r="B21" s="31">
        <v>3.96</v>
      </c>
      <c r="C21" s="31">
        <v>3.02</v>
      </c>
      <c r="D21" s="31">
        <v>3.69</v>
      </c>
      <c r="E21" s="31">
        <v>3.28</v>
      </c>
      <c r="F21" s="31">
        <v>1.83</v>
      </c>
      <c r="G21" s="31">
        <v>1.38</v>
      </c>
      <c r="H21" s="31">
        <v>1.2</v>
      </c>
      <c r="I21" s="31">
        <v>1.4</v>
      </c>
      <c r="J21" s="31">
        <v>1.98</v>
      </c>
      <c r="K21" s="31">
        <v>2.33</v>
      </c>
      <c r="L21" s="31">
        <v>1.73</v>
      </c>
      <c r="M21" s="31">
        <v>1.21</v>
      </c>
      <c r="N21" s="31">
        <v>1.01</v>
      </c>
      <c r="O21" s="31">
        <v>0.89</v>
      </c>
      <c r="P21" s="76">
        <v>1.24</v>
      </c>
      <c r="Q21" s="76">
        <v>0.99</v>
      </c>
      <c r="R21" s="31">
        <v>1.01</v>
      </c>
      <c r="S21" s="31">
        <v>0.9</v>
      </c>
      <c r="T21" s="31">
        <v>0.8</v>
      </c>
      <c r="U21" s="31">
        <v>1.41</v>
      </c>
    </row>
    <row r="22" spans="1:20" ht="15.75">
      <c r="A22" s="139" t="s">
        <v>92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</row>
    <row r="23" spans="1:17" ht="16.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33"/>
      <c r="N23" s="5"/>
      <c r="O23" s="5"/>
      <c r="P23" s="5"/>
      <c r="Q23" s="5"/>
    </row>
    <row r="24" spans="1:12" ht="15.75" customHeight="1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33"/>
    </row>
    <row r="25" spans="1:12" ht="15.75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</row>
  </sheetData>
  <sheetProtection/>
  <mergeCells count="5">
    <mergeCell ref="A23:K23"/>
    <mergeCell ref="A24:K24"/>
    <mergeCell ref="A25:L25"/>
    <mergeCell ref="A1:T1"/>
    <mergeCell ref="A22:T22"/>
  </mergeCells>
  <printOptions/>
  <pageMargins left="0.3937007874015748" right="0.1968503937007874" top="0.94" bottom="0.2362204724409449" header="1" footer="0.2362204724409449"/>
  <pageSetup fitToHeight="1" fitToWidth="1"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BreakPreview" zoomScale="85" zoomScaleNormal="91" zoomScaleSheetLayoutView="85" zoomScalePageLayoutView="0" workbookViewId="0" topLeftCell="A1">
      <pane xSplit="1" ySplit="3" topLeftCell="O7" activePane="bottomRight" state="frozen"/>
      <selection pane="topLeft" activeCell="X33" sqref="X33"/>
      <selection pane="topRight" activeCell="X33" sqref="X33"/>
      <selection pane="bottomLeft" activeCell="X33" sqref="X33"/>
      <selection pane="bottomRight" activeCell="A20" sqref="A20:IV20"/>
    </sheetView>
  </sheetViews>
  <sheetFormatPr defaultColWidth="9.00390625" defaultRowHeight="12.75"/>
  <cols>
    <col min="1" max="1" width="48.125" style="2" customWidth="1"/>
    <col min="2" max="10" width="10.125" style="1" hidden="1" customWidth="1"/>
    <col min="11" max="11" width="8.625" style="5" hidden="1" customWidth="1"/>
    <col min="12" max="12" width="9.375" style="5" hidden="1" customWidth="1"/>
    <col min="13" max="13" width="9.00390625" style="5" hidden="1" customWidth="1"/>
    <col min="14" max="14" width="9.125" style="1" hidden="1" customWidth="1"/>
    <col min="15" max="15" width="9.625" style="1" customWidth="1"/>
    <col min="16" max="16" width="9.25390625" style="1" customWidth="1"/>
    <col min="17" max="17" width="9.00390625" style="1" customWidth="1"/>
    <col min="18" max="18" width="11.00390625" style="1" customWidth="1"/>
    <col min="19" max="19" width="10.125" style="1" bestFit="1" customWidth="1"/>
    <col min="20" max="20" width="9.625" style="1" bestFit="1" customWidth="1"/>
    <col min="21" max="21" width="10.875" style="1" bestFit="1" customWidth="1"/>
    <col min="22" max="16384" width="9.125" style="1" customWidth="1"/>
  </cols>
  <sheetData>
    <row r="1" spans="1:21" ht="42.75" customHeight="1">
      <c r="A1" s="140" t="s">
        <v>172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</row>
    <row r="2" spans="1:13" ht="15.75" customHeight="1">
      <c r="A2" s="95" t="s">
        <v>76</v>
      </c>
      <c r="B2" s="96"/>
      <c r="C2" s="96"/>
      <c r="D2" s="96"/>
      <c r="E2" s="96"/>
      <c r="F2" s="96"/>
      <c r="G2" s="96"/>
      <c r="H2" s="96"/>
      <c r="I2" s="96"/>
      <c r="L2" s="1"/>
      <c r="M2" s="1"/>
    </row>
    <row r="3" spans="1:21" ht="33">
      <c r="A3" s="19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29</v>
      </c>
      <c r="P3" s="11" t="s">
        <v>53</v>
      </c>
      <c r="Q3" s="11" t="s">
        <v>31</v>
      </c>
      <c r="R3" s="11" t="s">
        <v>37</v>
      </c>
      <c r="S3" s="11" t="s">
        <v>78</v>
      </c>
      <c r="T3" s="48" t="s">
        <v>87</v>
      </c>
      <c r="U3" s="11" t="s">
        <v>129</v>
      </c>
    </row>
    <row r="4" spans="1:21" ht="33">
      <c r="A4" s="20" t="s">
        <v>14</v>
      </c>
      <c r="C4" s="6">
        <v>32.3</v>
      </c>
      <c r="D4" s="6">
        <v>31.8</v>
      </c>
      <c r="E4" s="6">
        <v>31.3</v>
      </c>
      <c r="F4" s="6">
        <v>30.8</v>
      </c>
      <c r="G4" s="6">
        <v>31.496</v>
      </c>
      <c r="H4" s="6">
        <v>30.1</v>
      </c>
      <c r="I4" s="6">
        <v>29.8</v>
      </c>
      <c r="J4" s="6">
        <v>29.6</v>
      </c>
      <c r="K4" s="6">
        <v>31.333</v>
      </c>
      <c r="L4" s="6">
        <v>31.049</v>
      </c>
      <c r="M4" s="6">
        <v>30.734</v>
      </c>
      <c r="N4" s="6">
        <v>30.358</v>
      </c>
      <c r="O4" s="6">
        <v>30.148</v>
      </c>
      <c r="P4" s="6">
        <v>29.746</v>
      </c>
      <c r="Q4" s="6">
        <v>29.609</v>
      </c>
      <c r="R4" s="6">
        <v>29.398</v>
      </c>
      <c r="S4" s="6">
        <v>29.142</v>
      </c>
      <c r="T4" s="6">
        <v>28.719</v>
      </c>
      <c r="U4" s="6">
        <v>28.329</v>
      </c>
    </row>
    <row r="5" spans="1:21" ht="21.75" customHeight="1">
      <c r="A5" s="21" t="s">
        <v>15</v>
      </c>
      <c r="B5" s="23">
        <v>304.1</v>
      </c>
      <c r="C5" s="23">
        <v>341.5</v>
      </c>
      <c r="D5" s="23">
        <v>449.8</v>
      </c>
      <c r="E5" s="23">
        <v>559.6</v>
      </c>
      <c r="F5" s="23">
        <v>529.071</v>
      </c>
      <c r="G5" s="23">
        <v>681.273</v>
      </c>
      <c r="H5" s="23">
        <v>749.7510000000001</v>
      </c>
      <c r="I5" s="23">
        <v>802.466</v>
      </c>
      <c r="J5" s="23">
        <v>756.919</v>
      </c>
      <c r="K5" s="23">
        <v>962.185</v>
      </c>
      <c r="L5" s="23">
        <v>2118.749</v>
      </c>
      <c r="M5" s="23">
        <v>3313.334</v>
      </c>
      <c r="N5" s="23">
        <v>5291.977</v>
      </c>
      <c r="O5" s="23">
        <v>5868.669</v>
      </c>
      <c r="P5" s="23">
        <v>6504.9</v>
      </c>
      <c r="Q5" s="23">
        <v>4692.9</v>
      </c>
      <c r="R5" s="23">
        <v>6243.5</v>
      </c>
      <c r="S5" s="23">
        <v>7667.03</v>
      </c>
      <c r="T5" s="23">
        <v>6097.4</v>
      </c>
      <c r="U5" s="23">
        <v>6999.195</v>
      </c>
    </row>
    <row r="6" spans="1:21" ht="23.25" customHeight="1">
      <c r="A6" s="26" t="s">
        <v>16</v>
      </c>
      <c r="B6" s="16">
        <v>96.6</v>
      </c>
      <c r="C6" s="16">
        <v>103.7</v>
      </c>
      <c r="D6" s="16">
        <v>109.3</v>
      </c>
      <c r="E6" s="16">
        <v>103.2</v>
      </c>
      <c r="F6" s="16">
        <v>114.9</v>
      </c>
      <c r="G6" s="16">
        <v>110.9</v>
      </c>
      <c r="H6" s="16">
        <v>100.5</v>
      </c>
      <c r="I6" s="16">
        <v>92.7</v>
      </c>
      <c r="J6" s="16">
        <v>92.9</v>
      </c>
      <c r="K6" s="16">
        <v>111</v>
      </c>
      <c r="L6" s="16" t="s">
        <v>44</v>
      </c>
      <c r="M6" s="16">
        <v>175.9</v>
      </c>
      <c r="N6" s="16">
        <v>168.2</v>
      </c>
      <c r="O6" s="16">
        <v>107.4</v>
      </c>
      <c r="P6" s="16">
        <v>102.1</v>
      </c>
      <c r="Q6" s="16">
        <v>67.9</v>
      </c>
      <c r="R6" s="16">
        <v>76.8</v>
      </c>
      <c r="S6" s="16">
        <v>142.3</v>
      </c>
      <c r="T6" s="16">
        <v>79.7</v>
      </c>
      <c r="U6" s="16">
        <v>121.1</v>
      </c>
    </row>
    <row r="7" spans="1:21" ht="41.25" customHeight="1">
      <c r="A7" s="21" t="s">
        <v>21</v>
      </c>
      <c r="B7" s="23">
        <v>448.765</v>
      </c>
      <c r="C7" s="23">
        <v>446.662</v>
      </c>
      <c r="D7" s="23">
        <v>528.259</v>
      </c>
      <c r="E7" s="23">
        <v>580.433</v>
      </c>
      <c r="F7" s="23">
        <v>733.506</v>
      </c>
      <c r="G7" s="23">
        <v>736.124</v>
      </c>
      <c r="H7" s="23">
        <v>868.22</v>
      </c>
      <c r="I7" s="23">
        <v>976.914</v>
      </c>
      <c r="J7" s="23">
        <v>1160.616</v>
      </c>
      <c r="K7" s="23">
        <v>1164.988</v>
      </c>
      <c r="L7" s="23">
        <v>1880.826</v>
      </c>
      <c r="M7" s="23">
        <v>2529.044</v>
      </c>
      <c r="N7" s="23">
        <v>4263</v>
      </c>
      <c r="O7" s="23">
        <v>4516.9</v>
      </c>
      <c r="P7" s="23">
        <v>5145.9</v>
      </c>
      <c r="Q7" s="23">
        <v>4370.4</v>
      </c>
      <c r="R7" s="23">
        <v>4820</v>
      </c>
      <c r="S7" s="23">
        <v>5435.3</v>
      </c>
      <c r="T7" s="23">
        <v>6499.3</v>
      </c>
      <c r="U7" s="23">
        <v>6422.5</v>
      </c>
    </row>
    <row r="8" spans="1:21" ht="54" customHeight="1">
      <c r="A8" s="26" t="s">
        <v>22</v>
      </c>
      <c r="B8" s="16">
        <v>102.15926019599452</v>
      </c>
      <c r="C8" s="16">
        <v>90.5654054291777</v>
      </c>
      <c r="D8" s="16">
        <v>98.55681328013874</v>
      </c>
      <c r="E8" s="16">
        <v>97.32205015499122</v>
      </c>
      <c r="F8" s="16">
        <v>101.6671024409678</v>
      </c>
      <c r="G8" s="16">
        <v>95.66912865825957</v>
      </c>
      <c r="H8" s="16">
        <v>99.53147913737794</v>
      </c>
      <c r="I8" s="16">
        <v>97.97831362091159</v>
      </c>
      <c r="J8" s="16">
        <v>111.1</v>
      </c>
      <c r="K8" s="16">
        <v>96.6</v>
      </c>
      <c r="L8" s="16">
        <v>152.5</v>
      </c>
      <c r="M8" s="16">
        <v>129.1</v>
      </c>
      <c r="N8" s="16">
        <v>151.3</v>
      </c>
      <c r="O8" s="16">
        <v>107.7</v>
      </c>
      <c r="P8" s="16">
        <v>102.6</v>
      </c>
      <c r="Q8" s="16">
        <v>89.5</v>
      </c>
      <c r="R8" s="16">
        <v>103.7</v>
      </c>
      <c r="S8" s="16">
        <v>111.6</v>
      </c>
      <c r="T8" s="16">
        <v>115</v>
      </c>
      <c r="U8" s="16">
        <v>101.6</v>
      </c>
    </row>
    <row r="9" spans="1:21" ht="21" customHeight="1">
      <c r="A9" s="21" t="s">
        <v>26</v>
      </c>
      <c r="B9" s="23">
        <v>158.9</v>
      </c>
      <c r="C9" s="23">
        <v>167</v>
      </c>
      <c r="D9" s="23">
        <v>200.6</v>
      </c>
      <c r="E9" s="23">
        <v>233.7</v>
      </c>
      <c r="F9" s="23">
        <v>280.2</v>
      </c>
      <c r="G9" s="23">
        <v>415.5</v>
      </c>
      <c r="H9" s="23">
        <v>570.7</v>
      </c>
      <c r="I9" s="23">
        <v>729.25</v>
      </c>
      <c r="J9" s="23">
        <v>640.87</v>
      </c>
      <c r="K9" s="23">
        <v>820</v>
      </c>
      <c r="L9" s="23">
        <v>959.596</v>
      </c>
      <c r="M9" s="23">
        <v>1066.5</v>
      </c>
      <c r="N9" s="23">
        <v>1251.8</v>
      </c>
      <c r="O9" s="23">
        <v>1436.663</v>
      </c>
      <c r="P9" s="23">
        <v>1790.3</v>
      </c>
      <c r="Q9" s="23">
        <v>2005.9</v>
      </c>
      <c r="R9" s="23">
        <v>2119.6</v>
      </c>
      <c r="S9" s="23">
        <v>2222.56</v>
      </c>
      <c r="T9" s="23">
        <v>2335.8</v>
      </c>
      <c r="U9" s="23">
        <v>2156.5</v>
      </c>
    </row>
    <row r="10" spans="1:21" ht="22.5" customHeight="1">
      <c r="A10" s="26" t="s">
        <v>27</v>
      </c>
      <c r="B10" s="16">
        <v>104.1</v>
      </c>
      <c r="C10" s="16">
        <v>94.2</v>
      </c>
      <c r="D10" s="16">
        <v>108.4</v>
      </c>
      <c r="E10" s="16">
        <v>103</v>
      </c>
      <c r="F10" s="16">
        <v>110.7</v>
      </c>
      <c r="G10" s="16">
        <v>139.8</v>
      </c>
      <c r="H10" s="16">
        <v>121</v>
      </c>
      <c r="I10" s="16">
        <v>117.5</v>
      </c>
      <c r="J10" s="16">
        <v>105.5</v>
      </c>
      <c r="K10" s="16">
        <v>105.3</v>
      </c>
      <c r="L10" s="16">
        <v>109.4</v>
      </c>
      <c r="M10" s="16">
        <v>105.5</v>
      </c>
      <c r="N10" s="16">
        <v>106.6</v>
      </c>
      <c r="O10" s="16">
        <v>105.4</v>
      </c>
      <c r="P10" s="16">
        <v>101.8</v>
      </c>
      <c r="Q10" s="16">
        <v>104.5</v>
      </c>
      <c r="R10" s="16">
        <v>102.3</v>
      </c>
      <c r="S10" s="16">
        <v>102.1</v>
      </c>
      <c r="T10" s="16">
        <v>100.2</v>
      </c>
      <c r="U10" s="16">
        <v>89</v>
      </c>
    </row>
    <row r="11" spans="1:21" ht="39" customHeight="1">
      <c r="A11" s="21" t="s">
        <v>42</v>
      </c>
      <c r="B11" s="23">
        <v>23.2</v>
      </c>
      <c r="C11" s="23">
        <v>43.1</v>
      </c>
      <c r="D11" s="23">
        <v>53.4</v>
      </c>
      <c r="E11" s="23">
        <v>61</v>
      </c>
      <c r="F11" s="23">
        <v>61.6</v>
      </c>
      <c r="G11" s="23">
        <v>119.3</v>
      </c>
      <c r="H11" s="23">
        <v>242.8</v>
      </c>
      <c r="I11" s="23">
        <v>410.9</v>
      </c>
      <c r="J11" s="23">
        <v>265.4</v>
      </c>
      <c r="K11" s="23">
        <v>237.9</v>
      </c>
      <c r="L11" s="23">
        <v>352.3</v>
      </c>
      <c r="M11" s="23">
        <v>227.5</v>
      </c>
      <c r="N11" s="23">
        <v>360.2</v>
      </c>
      <c r="O11" s="23">
        <v>487.491</v>
      </c>
      <c r="P11" s="23">
        <v>422.7</v>
      </c>
      <c r="Q11" s="23">
        <v>289.7</v>
      </c>
      <c r="R11" s="23">
        <v>185.1</v>
      </c>
      <c r="S11" s="23">
        <v>211.4</v>
      </c>
      <c r="T11" s="23">
        <v>141.2</v>
      </c>
      <c r="U11" s="23">
        <v>233.7</v>
      </c>
    </row>
    <row r="12" spans="1:21" ht="21.75" customHeight="1">
      <c r="A12" s="26" t="s">
        <v>18</v>
      </c>
      <c r="B12" s="16">
        <v>61.1</v>
      </c>
      <c r="C12" s="16">
        <v>161.4</v>
      </c>
      <c r="D12" s="16">
        <v>105.9</v>
      </c>
      <c r="E12" s="16">
        <v>98.1</v>
      </c>
      <c r="F12" s="16">
        <v>86.5</v>
      </c>
      <c r="G12" s="16">
        <v>171</v>
      </c>
      <c r="H12" s="16">
        <v>166</v>
      </c>
      <c r="I12" s="16">
        <v>134.6</v>
      </c>
      <c r="J12" s="16">
        <v>66.31409091976694</v>
      </c>
      <c r="K12" s="16">
        <v>88.40067242478698</v>
      </c>
      <c r="L12" s="16">
        <v>132.45745232020488</v>
      </c>
      <c r="M12" s="16">
        <v>62.8</v>
      </c>
      <c r="N12" s="16">
        <v>154.8</v>
      </c>
      <c r="O12" s="16">
        <v>127.4</v>
      </c>
      <c r="P12" s="16">
        <v>60.4</v>
      </c>
      <c r="Q12" s="16">
        <v>68.7</v>
      </c>
      <c r="R12" s="16">
        <v>60.1</v>
      </c>
      <c r="S12" s="16">
        <v>105.3</v>
      </c>
      <c r="T12" s="16">
        <v>64.4</v>
      </c>
      <c r="U12" s="16">
        <v>141</v>
      </c>
    </row>
    <row r="13" spans="1:21" ht="38.25" customHeight="1">
      <c r="A13" s="21" t="s">
        <v>17</v>
      </c>
      <c r="B13" s="23">
        <v>54.2</v>
      </c>
      <c r="C13" s="23">
        <v>93</v>
      </c>
      <c r="D13" s="23">
        <v>92</v>
      </c>
      <c r="E13" s="23">
        <v>96.5</v>
      </c>
      <c r="F13" s="23">
        <v>150.03</v>
      </c>
      <c r="G13" s="23">
        <v>248.609</v>
      </c>
      <c r="H13" s="23">
        <v>657.528</v>
      </c>
      <c r="I13" s="23">
        <v>1228.558</v>
      </c>
      <c r="J13" s="23">
        <v>894.757</v>
      </c>
      <c r="K13" s="23">
        <v>1418.445</v>
      </c>
      <c r="L13" s="23">
        <v>1393.541</v>
      </c>
      <c r="M13" s="23">
        <v>2550.073</v>
      </c>
      <c r="N13" s="23">
        <v>1414.651</v>
      </c>
      <c r="O13" s="23">
        <v>4558.094</v>
      </c>
      <c r="P13" s="23">
        <v>2031.5</v>
      </c>
      <c r="Q13" s="23">
        <v>578.8</v>
      </c>
      <c r="R13" s="23">
        <v>504.2</v>
      </c>
      <c r="S13" s="23">
        <v>906.3</v>
      </c>
      <c r="T13" s="23">
        <v>578.2</v>
      </c>
      <c r="U13" s="23">
        <v>2116.4</v>
      </c>
    </row>
    <row r="14" spans="1:21" ht="21" customHeight="1">
      <c r="A14" s="26" t="s">
        <v>18</v>
      </c>
      <c r="B14" s="16">
        <v>68</v>
      </c>
      <c r="C14" s="16">
        <v>149</v>
      </c>
      <c r="D14" s="16">
        <v>87.9</v>
      </c>
      <c r="E14" s="16">
        <v>92.6</v>
      </c>
      <c r="F14" s="16">
        <v>137.6</v>
      </c>
      <c r="G14" s="16">
        <v>150.9</v>
      </c>
      <c r="H14" s="16" t="s">
        <v>40</v>
      </c>
      <c r="I14" s="16">
        <v>153.5</v>
      </c>
      <c r="J14" s="16">
        <v>71.75355092293432</v>
      </c>
      <c r="K14" s="16">
        <v>154.96433693163772</v>
      </c>
      <c r="L14" s="16">
        <v>88.50835544151111</v>
      </c>
      <c r="M14" s="16">
        <v>176.80417349349574</v>
      </c>
      <c r="N14" s="16">
        <v>53.8</v>
      </c>
      <c r="O14" s="16" t="s">
        <v>38</v>
      </c>
      <c r="P14" s="16">
        <v>41.1</v>
      </c>
      <c r="Q14" s="16">
        <v>27.7</v>
      </c>
      <c r="R14" s="16">
        <v>84.3</v>
      </c>
      <c r="S14" s="16">
        <v>168.9</v>
      </c>
      <c r="T14" s="16">
        <v>60.3</v>
      </c>
      <c r="U14" s="16" t="s">
        <v>131</v>
      </c>
    </row>
    <row r="15" spans="1:21" ht="21" customHeight="1">
      <c r="A15" s="21" t="s">
        <v>23</v>
      </c>
      <c r="B15" s="23">
        <v>3.34</v>
      </c>
      <c r="C15" s="23">
        <v>4.58</v>
      </c>
      <c r="D15" s="23">
        <v>4.22</v>
      </c>
      <c r="E15" s="23">
        <v>4.3</v>
      </c>
      <c r="F15" s="23">
        <v>5.528</v>
      </c>
      <c r="G15" s="23">
        <v>9.554</v>
      </c>
      <c r="H15" s="23">
        <v>12.771</v>
      </c>
      <c r="I15" s="23">
        <v>14.031</v>
      </c>
      <c r="J15" s="23">
        <v>16.394</v>
      </c>
      <c r="K15" s="23">
        <v>15.407</v>
      </c>
      <c r="L15" s="23">
        <v>15.709</v>
      </c>
      <c r="M15" s="23">
        <v>16</v>
      </c>
      <c r="N15" s="23">
        <v>16.671</v>
      </c>
      <c r="O15" s="23">
        <v>17.862</v>
      </c>
      <c r="P15" s="23">
        <v>16.4</v>
      </c>
      <c r="Q15" s="23">
        <v>12.393</v>
      </c>
      <c r="R15" s="23">
        <v>8</v>
      </c>
      <c r="S15" s="23">
        <v>4.68</v>
      </c>
      <c r="T15" s="23">
        <v>3.6</v>
      </c>
      <c r="U15" s="23">
        <v>3.202</v>
      </c>
    </row>
    <row r="16" spans="1:21" ht="21.75" customHeight="1">
      <c r="A16" s="26" t="s">
        <v>24</v>
      </c>
      <c r="B16" s="16">
        <v>55</v>
      </c>
      <c r="C16" s="16">
        <v>137.125748502994</v>
      </c>
      <c r="D16" s="16">
        <v>92.13973799126637</v>
      </c>
      <c r="E16" s="16">
        <v>101.89573459715639</v>
      </c>
      <c r="F16" s="16">
        <v>128.5581395348837</v>
      </c>
      <c r="G16" s="16">
        <v>172.8292329956585</v>
      </c>
      <c r="H16" s="16">
        <v>133.67176051915428</v>
      </c>
      <c r="I16" s="16">
        <v>109.8661028893587</v>
      </c>
      <c r="J16" s="16">
        <v>116.84128002280663</v>
      </c>
      <c r="K16" s="16">
        <v>93.97950469684032</v>
      </c>
      <c r="L16" s="16">
        <f aca="true" t="shared" si="0" ref="L16:T16">L15/K15*100</f>
        <v>101.9601479846823</v>
      </c>
      <c r="M16" s="16">
        <f t="shared" si="0"/>
        <v>101.85244127570184</v>
      </c>
      <c r="N16" s="16">
        <f t="shared" si="0"/>
        <v>104.19375</v>
      </c>
      <c r="O16" s="16">
        <f t="shared" si="0"/>
        <v>107.14414252294402</v>
      </c>
      <c r="P16" s="16">
        <f t="shared" si="0"/>
        <v>91.8150263128429</v>
      </c>
      <c r="Q16" s="16">
        <f t="shared" si="0"/>
        <v>75.56707317073172</v>
      </c>
      <c r="R16" s="16">
        <f t="shared" si="0"/>
        <v>64.55256999919308</v>
      </c>
      <c r="S16" s="16">
        <f t="shared" si="0"/>
        <v>58.5</v>
      </c>
      <c r="T16" s="16">
        <f t="shared" si="0"/>
        <v>76.92307692307693</v>
      </c>
      <c r="U16" s="16">
        <v>87.9</v>
      </c>
    </row>
    <row r="17" spans="1:21" ht="36" customHeight="1">
      <c r="A17" s="21" t="s">
        <v>25</v>
      </c>
      <c r="B17" s="23">
        <v>3.342</v>
      </c>
      <c r="C17" s="23">
        <v>4.581</v>
      </c>
      <c r="D17" s="23">
        <v>4.222</v>
      </c>
      <c r="E17" s="23">
        <v>4.26</v>
      </c>
      <c r="F17" s="23">
        <v>5.528</v>
      </c>
      <c r="G17" s="23">
        <v>9.554</v>
      </c>
      <c r="H17" s="23">
        <v>12.067</v>
      </c>
      <c r="I17" s="23">
        <v>14.031</v>
      </c>
      <c r="J17" s="23">
        <v>15.112</v>
      </c>
      <c r="K17" s="23">
        <v>15.407</v>
      </c>
      <c r="L17" s="23">
        <v>15.709</v>
      </c>
      <c r="M17" s="23">
        <v>16</v>
      </c>
      <c r="N17" s="23">
        <v>16.008</v>
      </c>
      <c r="O17" s="23">
        <v>16.854</v>
      </c>
      <c r="P17" s="23">
        <v>14.7</v>
      </c>
      <c r="Q17" s="23">
        <v>9.574</v>
      </c>
      <c r="R17" s="23">
        <v>8</v>
      </c>
      <c r="S17" s="23">
        <v>4.68</v>
      </c>
      <c r="T17" s="23">
        <v>3.6</v>
      </c>
      <c r="U17" s="23">
        <v>3.143</v>
      </c>
    </row>
    <row r="18" spans="1:21" ht="21.75" customHeight="1">
      <c r="A18" s="26" t="s">
        <v>24</v>
      </c>
      <c r="B18" s="16">
        <v>60.6</v>
      </c>
      <c r="C18" s="16">
        <v>137.07360861759426</v>
      </c>
      <c r="D18" s="16">
        <v>92.16328312595503</v>
      </c>
      <c r="E18" s="16">
        <v>100.90004737091425</v>
      </c>
      <c r="F18" s="16">
        <v>129.76525821596243</v>
      </c>
      <c r="G18" s="16">
        <v>172.8292329956585</v>
      </c>
      <c r="H18" s="16">
        <v>126.30311911241365</v>
      </c>
      <c r="I18" s="16">
        <v>116.27579348636779</v>
      </c>
      <c r="J18" s="16">
        <v>107.70436889744137</v>
      </c>
      <c r="K18" s="16">
        <v>101.95209105346746</v>
      </c>
      <c r="L18" s="16">
        <v>101.9601479846823</v>
      </c>
      <c r="M18" s="16">
        <v>101.5214208415558</v>
      </c>
      <c r="N18" s="16">
        <f aca="true" t="shared" si="1" ref="N18:T18">N17/M17*100</f>
        <v>100.05</v>
      </c>
      <c r="O18" s="16">
        <f t="shared" si="1"/>
        <v>105.2848575712144</v>
      </c>
      <c r="P18" s="16">
        <f t="shared" si="1"/>
        <v>87.21965112139551</v>
      </c>
      <c r="Q18" s="16">
        <f t="shared" si="1"/>
        <v>65.12925170068029</v>
      </c>
      <c r="R18" s="16">
        <f t="shared" si="1"/>
        <v>83.55964069354502</v>
      </c>
      <c r="S18" s="16">
        <f t="shared" si="1"/>
        <v>58.5</v>
      </c>
      <c r="T18" s="16">
        <f t="shared" si="1"/>
        <v>76.92307692307693</v>
      </c>
      <c r="U18" s="16">
        <v>86.3</v>
      </c>
    </row>
    <row r="19" spans="1:21" ht="22.5" customHeight="1">
      <c r="A19" s="21" t="s">
        <v>19</v>
      </c>
      <c r="B19" s="23">
        <v>1068.1</v>
      </c>
      <c r="C19" s="23">
        <v>1648</v>
      </c>
      <c r="D19" s="23">
        <v>2102</v>
      </c>
      <c r="E19" s="23">
        <v>2675</v>
      </c>
      <c r="F19" s="23">
        <v>3433.8</v>
      </c>
      <c r="G19" s="23">
        <v>4741</v>
      </c>
      <c r="H19" s="23">
        <v>6269.7</v>
      </c>
      <c r="I19" s="23">
        <v>8057.7</v>
      </c>
      <c r="J19" s="23">
        <v>9051.2</v>
      </c>
      <c r="K19" s="23">
        <v>9674.5</v>
      </c>
      <c r="L19" s="23">
        <v>10825.6</v>
      </c>
      <c r="M19" s="23">
        <v>13070.7</v>
      </c>
      <c r="N19" s="23">
        <v>16210.6</v>
      </c>
      <c r="O19" s="23">
        <v>18344.7</v>
      </c>
      <c r="P19" s="23">
        <v>20066.2</v>
      </c>
      <c r="Q19" s="23">
        <v>20423.3</v>
      </c>
      <c r="R19" s="23">
        <v>21614.7</v>
      </c>
      <c r="S19" s="23">
        <v>24349.3</v>
      </c>
      <c r="T19" s="23">
        <v>26280.7</v>
      </c>
      <c r="U19" s="23" t="s">
        <v>133</v>
      </c>
    </row>
    <row r="20" spans="1:21" ht="23.25" customHeight="1">
      <c r="A20" s="26" t="s">
        <v>20</v>
      </c>
      <c r="B20" s="16">
        <v>140.6</v>
      </c>
      <c r="C20" s="16">
        <v>154.3</v>
      </c>
      <c r="D20" s="16">
        <v>127.5</v>
      </c>
      <c r="E20" s="16">
        <v>127.3</v>
      </c>
      <c r="F20" s="16">
        <v>128.4</v>
      </c>
      <c r="G20" s="16">
        <v>138.06861203331587</v>
      </c>
      <c r="H20" s="16">
        <v>132.2</v>
      </c>
      <c r="I20" s="16">
        <v>128.5</v>
      </c>
      <c r="J20" s="16">
        <v>112.32982116484852</v>
      </c>
      <c r="K20" s="16">
        <v>106.88637970655823</v>
      </c>
      <c r="L20" s="16">
        <v>111.89828931727739</v>
      </c>
      <c r="M20" s="16">
        <v>120.73880431569613</v>
      </c>
      <c r="N20" s="16">
        <f aca="true" t="shared" si="2" ref="N20:T20">N19/M19*100</f>
        <v>124.02243185139281</v>
      </c>
      <c r="O20" s="16">
        <f t="shared" si="2"/>
        <v>113.16484275720823</v>
      </c>
      <c r="P20" s="16">
        <f t="shared" si="2"/>
        <v>109.38418180727949</v>
      </c>
      <c r="Q20" s="16">
        <f t="shared" si="2"/>
        <v>101.77960949257955</v>
      </c>
      <c r="R20" s="16">
        <f t="shared" si="2"/>
        <v>105.83353326837485</v>
      </c>
      <c r="S20" s="16">
        <f t="shared" si="2"/>
        <v>112.65157508547424</v>
      </c>
      <c r="T20" s="16">
        <f t="shared" si="2"/>
        <v>107.93205554163777</v>
      </c>
      <c r="U20" s="16" t="s">
        <v>148</v>
      </c>
    </row>
    <row r="21" spans="1:21" s="8" customFormat="1" ht="42" customHeight="1">
      <c r="A21" s="44" t="s">
        <v>28</v>
      </c>
      <c r="B21" s="31">
        <v>3.97</v>
      </c>
      <c r="C21" s="31">
        <v>1.99</v>
      </c>
      <c r="D21" s="31">
        <v>1.98</v>
      </c>
      <c r="E21" s="31">
        <v>1.99</v>
      </c>
      <c r="F21" s="31">
        <v>1.19</v>
      </c>
      <c r="G21" s="31">
        <v>1.05</v>
      </c>
      <c r="H21" s="31">
        <v>0.8</v>
      </c>
      <c r="I21" s="31">
        <v>0.7</v>
      </c>
      <c r="J21" s="31">
        <v>1.54</v>
      </c>
      <c r="K21" s="31">
        <v>2.55</v>
      </c>
      <c r="L21" s="31">
        <v>1.61</v>
      </c>
      <c r="M21" s="31">
        <v>0.99</v>
      </c>
      <c r="N21" s="31">
        <v>0.93</v>
      </c>
      <c r="O21" s="31">
        <v>1.03</v>
      </c>
      <c r="P21" s="31">
        <v>1.58</v>
      </c>
      <c r="Q21" s="31">
        <v>1.36</v>
      </c>
      <c r="R21" s="31">
        <v>1.14</v>
      </c>
      <c r="S21" s="31">
        <v>0.71</v>
      </c>
      <c r="T21" s="31">
        <v>0.69</v>
      </c>
      <c r="U21" s="31">
        <v>1.64</v>
      </c>
    </row>
    <row r="22" spans="1:20" s="8" customFormat="1" ht="25.5" customHeight="1">
      <c r="A22" s="139" t="s">
        <v>92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</row>
    <row r="23" spans="1:11" ht="15.7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</row>
    <row r="24" spans="1:11" ht="15.75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</row>
    <row r="25" spans="1:17" ht="15.7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N25" s="5"/>
      <c r="O25" s="5"/>
      <c r="P25" s="5"/>
      <c r="Q25" s="5"/>
    </row>
  </sheetData>
  <sheetProtection/>
  <mergeCells count="5">
    <mergeCell ref="A23:K23"/>
    <mergeCell ref="A24:K24"/>
    <mergeCell ref="A25:K25"/>
    <mergeCell ref="A22:T22"/>
    <mergeCell ref="A1:U1"/>
  </mergeCells>
  <printOptions/>
  <pageMargins left="0.3937007874015748" right="0.1968503937007874" top="0.76" bottom="0.2362204724409449" header="0.84" footer="0.2362204724409449"/>
  <pageSetup fitToHeight="1" fitToWidth="1" horizontalDpi="600" verticalDpi="6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view="pageBreakPreview" zoomScale="75" zoomScaleNormal="98" zoomScaleSheetLayoutView="75" zoomScalePageLayoutView="0" workbookViewId="0" topLeftCell="A1">
      <pane xSplit="1" ySplit="3" topLeftCell="O4" activePane="bottomRight" state="frozen"/>
      <selection pane="topLeft" activeCell="X33" sqref="X33"/>
      <selection pane="topRight" activeCell="X33" sqref="X33"/>
      <selection pane="bottomLeft" activeCell="X33" sqref="X33"/>
      <selection pane="bottomRight" activeCell="AF13" sqref="AF13"/>
    </sheetView>
  </sheetViews>
  <sheetFormatPr defaultColWidth="9.00390625" defaultRowHeight="12.75"/>
  <cols>
    <col min="1" max="1" width="47.875" style="2" customWidth="1"/>
    <col min="2" max="2" width="10.25390625" style="1" hidden="1" customWidth="1"/>
    <col min="3" max="10" width="10.125" style="1" hidden="1" customWidth="1"/>
    <col min="11" max="11" width="9.625" style="5" hidden="1" customWidth="1"/>
    <col min="12" max="12" width="10.00390625" style="5" hidden="1" customWidth="1"/>
    <col min="13" max="13" width="9.375" style="5" hidden="1" customWidth="1"/>
    <col min="14" max="14" width="9.375" style="1" hidden="1" customWidth="1"/>
    <col min="15" max="15" width="9.375" style="1" customWidth="1"/>
    <col min="16" max="16" width="10.125" style="1" customWidth="1"/>
    <col min="17" max="17" width="10.00390625" style="1" customWidth="1"/>
    <col min="18" max="19" width="10.25390625" style="1" customWidth="1"/>
    <col min="20" max="20" width="9.75390625" style="1" bestFit="1" customWidth="1"/>
    <col min="21" max="21" width="10.875" style="1" bestFit="1" customWidth="1"/>
    <col min="22" max="16384" width="9.125" style="1" customWidth="1"/>
  </cols>
  <sheetData>
    <row r="1" spans="1:21" ht="42.75" customHeight="1">
      <c r="A1" s="140" t="s">
        <v>173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</row>
    <row r="2" spans="1:13" ht="15.75" customHeight="1">
      <c r="A2" s="89"/>
      <c r="B2" s="90"/>
      <c r="C2" s="90"/>
      <c r="D2" s="90"/>
      <c r="E2" s="90"/>
      <c r="F2" s="90"/>
      <c r="G2" s="90"/>
      <c r="H2" s="90"/>
      <c r="I2" s="90"/>
      <c r="L2" s="1"/>
      <c r="M2" s="1"/>
    </row>
    <row r="3" spans="1:21" ht="33">
      <c r="A3" s="19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29</v>
      </c>
      <c r="P3" s="11" t="s">
        <v>53</v>
      </c>
      <c r="Q3" s="11" t="s">
        <v>31</v>
      </c>
      <c r="R3" s="11" t="s">
        <v>33</v>
      </c>
      <c r="S3" s="11" t="s">
        <v>77</v>
      </c>
      <c r="T3" s="48" t="s">
        <v>87</v>
      </c>
      <c r="U3" s="11" t="s">
        <v>129</v>
      </c>
    </row>
    <row r="4" spans="1:21" ht="36" customHeight="1">
      <c r="A4" s="20" t="s">
        <v>14</v>
      </c>
      <c r="C4" s="6">
        <v>12.1</v>
      </c>
      <c r="D4" s="6">
        <v>11.7</v>
      </c>
      <c r="E4" s="6">
        <v>11.4</v>
      </c>
      <c r="F4" s="6">
        <v>11.1</v>
      </c>
      <c r="G4" s="6">
        <v>9.913</v>
      </c>
      <c r="H4" s="6">
        <v>10.5</v>
      </c>
      <c r="I4" s="6">
        <v>10.4</v>
      </c>
      <c r="J4" s="6">
        <v>10.1</v>
      </c>
      <c r="K4" s="6">
        <v>8.889</v>
      </c>
      <c r="L4" s="6">
        <v>8.729</v>
      </c>
      <c r="M4" s="6">
        <v>8.509</v>
      </c>
      <c r="N4" s="6">
        <v>8.321</v>
      </c>
      <c r="O4" s="6">
        <v>8.097</v>
      </c>
      <c r="P4" s="6">
        <v>7.896</v>
      </c>
      <c r="Q4" s="6">
        <v>7.771</v>
      </c>
      <c r="R4" s="6">
        <v>7.496</v>
      </c>
      <c r="S4" s="6">
        <v>7.276</v>
      </c>
      <c r="T4" s="6">
        <v>7.059</v>
      </c>
      <c r="U4" s="6">
        <v>6.841</v>
      </c>
    </row>
    <row r="5" spans="1:21" ht="23.25" customHeight="1">
      <c r="A5" s="21" t="s">
        <v>15</v>
      </c>
      <c r="B5" s="23">
        <v>18.4</v>
      </c>
      <c r="C5" s="23">
        <v>16.1</v>
      </c>
      <c r="D5" s="23">
        <v>28.9</v>
      </c>
      <c r="E5" s="23">
        <v>36.6</v>
      </c>
      <c r="F5" s="23">
        <v>26.072000000000003</v>
      </c>
      <c r="G5" s="23">
        <v>31.362000000000002</v>
      </c>
      <c r="H5" s="23">
        <v>50.17</v>
      </c>
      <c r="I5" s="23">
        <v>75.401</v>
      </c>
      <c r="J5" s="23">
        <v>81.39699999999999</v>
      </c>
      <c r="K5" s="23">
        <v>42.336</v>
      </c>
      <c r="L5" s="23">
        <v>58.894</v>
      </c>
      <c r="M5" s="23">
        <v>55.069</v>
      </c>
      <c r="N5" s="23">
        <v>60.75</v>
      </c>
      <c r="O5" s="23">
        <v>58.101</v>
      </c>
      <c r="P5" s="23">
        <v>59.7</v>
      </c>
      <c r="Q5" s="23">
        <v>70.1</v>
      </c>
      <c r="R5" s="23">
        <v>156.5</v>
      </c>
      <c r="S5" s="23">
        <v>116.798</v>
      </c>
      <c r="T5" s="23">
        <v>86.8</v>
      </c>
      <c r="U5" s="23">
        <v>79.349</v>
      </c>
    </row>
    <row r="6" spans="1:21" ht="22.5" customHeight="1">
      <c r="A6" s="26" t="s">
        <v>16</v>
      </c>
      <c r="B6" s="16">
        <v>80.1</v>
      </c>
      <c r="C6" s="16">
        <v>80.8</v>
      </c>
      <c r="D6" s="16">
        <v>149</v>
      </c>
      <c r="E6" s="16">
        <v>105</v>
      </c>
      <c r="F6" s="16">
        <v>113.5</v>
      </c>
      <c r="G6" s="16">
        <v>102.2</v>
      </c>
      <c r="H6" s="16">
        <v>134.7</v>
      </c>
      <c r="I6" s="16">
        <v>125.9</v>
      </c>
      <c r="J6" s="16">
        <v>102.9</v>
      </c>
      <c r="K6" s="16">
        <v>94.5</v>
      </c>
      <c r="L6" s="16">
        <v>91.7</v>
      </c>
      <c r="M6" s="16">
        <v>77</v>
      </c>
      <c r="N6" s="16">
        <v>81.7</v>
      </c>
      <c r="O6" s="16">
        <v>91.5</v>
      </c>
      <c r="P6" s="16">
        <v>96.3</v>
      </c>
      <c r="Q6" s="16">
        <v>95</v>
      </c>
      <c r="R6" s="16">
        <v>108.5</v>
      </c>
      <c r="S6" s="16">
        <v>85.4</v>
      </c>
      <c r="T6" s="16">
        <v>142.7</v>
      </c>
      <c r="U6" s="16">
        <v>92</v>
      </c>
    </row>
    <row r="7" spans="1:21" ht="46.5" customHeight="1">
      <c r="A7" s="21" t="s">
        <v>21</v>
      </c>
      <c r="B7" s="23">
        <v>105.771</v>
      </c>
      <c r="C7" s="23">
        <v>95.013</v>
      </c>
      <c r="D7" s="23">
        <v>118.849</v>
      </c>
      <c r="E7" s="23">
        <v>104.632</v>
      </c>
      <c r="F7" s="23">
        <v>97.464</v>
      </c>
      <c r="G7" s="23">
        <v>77.046</v>
      </c>
      <c r="H7" s="23">
        <v>94.405</v>
      </c>
      <c r="I7" s="23">
        <v>143.935</v>
      </c>
      <c r="J7" s="23">
        <v>176.165</v>
      </c>
      <c r="K7" s="23">
        <v>166.48</v>
      </c>
      <c r="L7" s="23">
        <v>213.065</v>
      </c>
      <c r="M7" s="23">
        <v>242.285</v>
      </c>
      <c r="N7" s="23">
        <v>263.006</v>
      </c>
      <c r="O7" s="23">
        <v>261.6</v>
      </c>
      <c r="P7" s="23">
        <v>303.5</v>
      </c>
      <c r="Q7" s="23">
        <v>245.8</v>
      </c>
      <c r="R7" s="23">
        <v>197.1</v>
      </c>
      <c r="S7" s="23">
        <v>247.3</v>
      </c>
      <c r="T7" s="23">
        <v>251.8</v>
      </c>
      <c r="U7" s="23">
        <v>225.6</v>
      </c>
    </row>
    <row r="8" spans="1:21" ht="53.25" customHeight="1">
      <c r="A8" s="26" t="s">
        <v>22</v>
      </c>
      <c r="B8" s="16">
        <v>97.28079793155588</v>
      </c>
      <c r="C8" s="16">
        <v>81.73700649098316</v>
      </c>
      <c r="D8" s="16">
        <v>104.23924445426768</v>
      </c>
      <c r="E8" s="16">
        <v>77.97853162308111</v>
      </c>
      <c r="F8" s="16">
        <v>74.93911773351827</v>
      </c>
      <c r="G8" s="16">
        <v>75.35817580749621</v>
      </c>
      <c r="H8" s="16">
        <v>103.40143117964159</v>
      </c>
      <c r="I8" s="16">
        <v>132.76231851986162</v>
      </c>
      <c r="J8" s="16">
        <v>108.6</v>
      </c>
      <c r="K8" s="16">
        <v>98.5</v>
      </c>
      <c r="L8" s="16">
        <v>112.3</v>
      </c>
      <c r="M8" s="16">
        <v>109.3</v>
      </c>
      <c r="N8" s="16">
        <v>100.7</v>
      </c>
      <c r="O8" s="16">
        <v>96.5</v>
      </c>
      <c r="P8" s="16">
        <v>101.2</v>
      </c>
      <c r="Q8" s="16">
        <v>89.6</v>
      </c>
      <c r="R8" s="16">
        <v>77.5</v>
      </c>
      <c r="S8" s="16">
        <v>127.6</v>
      </c>
      <c r="T8" s="16">
        <v>104.5</v>
      </c>
      <c r="U8" s="16">
        <v>87.7</v>
      </c>
    </row>
    <row r="9" spans="1:21" ht="22.5" customHeight="1">
      <c r="A9" s="21" t="s">
        <v>26</v>
      </c>
      <c r="B9" s="23">
        <v>36.1</v>
      </c>
      <c r="C9" s="23">
        <v>42.3</v>
      </c>
      <c r="D9" s="23">
        <v>47.9</v>
      </c>
      <c r="E9" s="23">
        <v>67.3</v>
      </c>
      <c r="F9" s="23">
        <v>95</v>
      </c>
      <c r="G9" s="23">
        <v>152.5</v>
      </c>
      <c r="H9" s="23">
        <v>219.6</v>
      </c>
      <c r="I9" s="23">
        <v>292.737</v>
      </c>
      <c r="J9" s="23">
        <v>290.975</v>
      </c>
      <c r="K9" s="23">
        <v>317.57</v>
      </c>
      <c r="L9" s="23">
        <v>356.44</v>
      </c>
      <c r="M9" s="23">
        <v>412.5</v>
      </c>
      <c r="N9" s="23">
        <v>462.4</v>
      </c>
      <c r="O9" s="23">
        <v>523.648</v>
      </c>
      <c r="P9" s="23">
        <v>481.4</v>
      </c>
      <c r="Q9" s="23">
        <v>515.9</v>
      </c>
      <c r="R9" s="23">
        <v>530.4</v>
      </c>
      <c r="S9" s="23">
        <v>547.6</v>
      </c>
      <c r="T9" s="23">
        <v>572.2</v>
      </c>
      <c r="U9" s="23">
        <v>593.3</v>
      </c>
    </row>
    <row r="10" spans="1:21" ht="22.5" customHeight="1">
      <c r="A10" s="26" t="s">
        <v>27</v>
      </c>
      <c r="B10" s="16">
        <v>91.7</v>
      </c>
      <c r="C10" s="16">
        <v>105</v>
      </c>
      <c r="D10" s="16">
        <v>102.2</v>
      </c>
      <c r="E10" s="16">
        <v>116</v>
      </c>
      <c r="F10" s="16">
        <v>130.3</v>
      </c>
      <c r="G10" s="16">
        <v>151.4</v>
      </c>
      <c r="H10" s="16">
        <v>112.5</v>
      </c>
      <c r="I10" s="16">
        <v>116.8</v>
      </c>
      <c r="J10" s="16">
        <v>94</v>
      </c>
      <c r="K10" s="16">
        <v>100</v>
      </c>
      <c r="L10" s="16">
        <v>101.3</v>
      </c>
      <c r="M10" s="16">
        <v>106</v>
      </c>
      <c r="N10" s="16">
        <v>105.5</v>
      </c>
      <c r="O10" s="16">
        <v>104.2</v>
      </c>
      <c r="P10" s="16">
        <v>91.4</v>
      </c>
      <c r="Q10" s="16">
        <v>100</v>
      </c>
      <c r="R10" s="16">
        <v>99.5</v>
      </c>
      <c r="S10" s="16">
        <v>100.5</v>
      </c>
      <c r="T10" s="16">
        <v>99.6</v>
      </c>
      <c r="U10" s="16">
        <v>99.9</v>
      </c>
    </row>
    <row r="11" spans="1:21" ht="44.25" customHeight="1">
      <c r="A11" s="21" t="s">
        <v>42</v>
      </c>
      <c r="B11" s="23">
        <v>42.6</v>
      </c>
      <c r="C11" s="23">
        <v>18.8</v>
      </c>
      <c r="D11" s="23">
        <v>8.2</v>
      </c>
      <c r="E11" s="23">
        <v>7.8</v>
      </c>
      <c r="F11" s="23">
        <v>7.8</v>
      </c>
      <c r="G11" s="23">
        <v>20.7</v>
      </c>
      <c r="H11" s="23">
        <v>6</v>
      </c>
      <c r="I11" s="23">
        <v>0.8</v>
      </c>
      <c r="J11" s="23">
        <v>3.1727</v>
      </c>
      <c r="K11" s="23">
        <v>0.4</v>
      </c>
      <c r="L11" s="23">
        <v>0.1</v>
      </c>
      <c r="M11" s="23">
        <v>2.925</v>
      </c>
      <c r="N11" s="23">
        <v>2.1</v>
      </c>
      <c r="O11" s="23">
        <v>1.947</v>
      </c>
      <c r="P11" s="23">
        <v>7.8</v>
      </c>
      <c r="Q11" s="23">
        <v>1.1</v>
      </c>
      <c r="R11" s="23">
        <v>13.7</v>
      </c>
      <c r="S11" s="23">
        <v>1.7</v>
      </c>
      <c r="T11" s="23">
        <v>448.2</v>
      </c>
      <c r="U11" s="23">
        <v>998.8</v>
      </c>
    </row>
    <row r="12" spans="1:21" ht="23.25" customHeight="1">
      <c r="A12" s="26" t="s">
        <v>18</v>
      </c>
      <c r="B12" s="16" t="s">
        <v>70</v>
      </c>
      <c r="C12" s="16">
        <v>38.3</v>
      </c>
      <c r="D12" s="16">
        <v>37.2</v>
      </c>
      <c r="E12" s="16">
        <v>81.1</v>
      </c>
      <c r="F12" s="16">
        <v>86.6</v>
      </c>
      <c r="G12" s="16" t="s">
        <v>40</v>
      </c>
      <c r="H12" s="16">
        <v>23.6</v>
      </c>
      <c r="I12" s="16">
        <v>10.4</v>
      </c>
      <c r="J12" s="16" t="s">
        <v>71</v>
      </c>
      <c r="K12" s="16">
        <v>12.1</v>
      </c>
      <c r="L12" s="16">
        <v>11.4</v>
      </c>
      <c r="M12" s="16" t="s">
        <v>72</v>
      </c>
      <c r="N12" s="16">
        <v>70.8</v>
      </c>
      <c r="O12" s="16">
        <v>86.2</v>
      </c>
      <c r="P12" s="16" t="s">
        <v>73</v>
      </c>
      <c r="Q12" s="16">
        <v>14.3</v>
      </c>
      <c r="R12" s="16" t="s">
        <v>91</v>
      </c>
      <c r="S12" s="16">
        <v>11.3</v>
      </c>
      <c r="T12" s="16" t="s">
        <v>89</v>
      </c>
      <c r="U12" s="16" t="s">
        <v>40</v>
      </c>
    </row>
    <row r="13" spans="1:21" ht="42" customHeight="1">
      <c r="A13" s="21" t="s">
        <v>17</v>
      </c>
      <c r="B13" s="23">
        <v>56.6</v>
      </c>
      <c r="C13" s="23">
        <v>111.4</v>
      </c>
      <c r="D13" s="23">
        <v>94.1</v>
      </c>
      <c r="E13" s="23">
        <v>53</v>
      </c>
      <c r="F13" s="23">
        <v>140.149</v>
      </c>
      <c r="G13" s="23">
        <v>114.636</v>
      </c>
      <c r="H13" s="23">
        <v>45.853</v>
      </c>
      <c r="I13" s="23">
        <v>60.021</v>
      </c>
      <c r="J13" s="23">
        <v>76.304</v>
      </c>
      <c r="K13" s="23">
        <v>103.415</v>
      </c>
      <c r="L13" s="23">
        <v>64</v>
      </c>
      <c r="M13" s="23">
        <v>69.682</v>
      </c>
      <c r="N13" s="23">
        <v>66.69</v>
      </c>
      <c r="O13" s="23">
        <v>69.609</v>
      </c>
      <c r="P13" s="23">
        <v>130.8</v>
      </c>
      <c r="Q13" s="23">
        <v>65.3</v>
      </c>
      <c r="R13" s="23">
        <v>25.5</v>
      </c>
      <c r="S13" s="23">
        <v>35.8</v>
      </c>
      <c r="T13" s="23">
        <v>27.8</v>
      </c>
      <c r="U13" s="23">
        <v>60.8</v>
      </c>
    </row>
    <row r="14" spans="1:21" ht="20.25" customHeight="1">
      <c r="A14" s="26" t="s">
        <v>18</v>
      </c>
      <c r="B14" s="16">
        <v>67</v>
      </c>
      <c r="C14" s="16">
        <v>171</v>
      </c>
      <c r="D14" s="16">
        <v>75.1</v>
      </c>
      <c r="E14" s="16">
        <v>49.7</v>
      </c>
      <c r="F14" s="16" t="s">
        <v>40</v>
      </c>
      <c r="G14" s="16">
        <v>74.5</v>
      </c>
      <c r="H14" s="16">
        <v>34.2</v>
      </c>
      <c r="I14" s="16">
        <v>107.6</v>
      </c>
      <c r="J14" s="16">
        <v>125.25008693591072</v>
      </c>
      <c r="K14" s="16">
        <v>132.48313531899058</v>
      </c>
      <c r="L14" s="16">
        <v>55.753669832865306</v>
      </c>
      <c r="M14" s="16">
        <v>105.19625603864735</v>
      </c>
      <c r="N14" s="16">
        <v>92.7</v>
      </c>
      <c r="O14" s="16">
        <v>99.8</v>
      </c>
      <c r="P14" s="16">
        <v>178.4</v>
      </c>
      <c r="Q14" s="16">
        <v>48.5</v>
      </c>
      <c r="R14" s="16">
        <v>37.8</v>
      </c>
      <c r="S14" s="16">
        <v>131.9</v>
      </c>
      <c r="T14" s="16">
        <v>73.5</v>
      </c>
      <c r="U14" s="16">
        <v>154.8</v>
      </c>
    </row>
    <row r="15" spans="1:21" ht="22.5" customHeight="1">
      <c r="A15" s="21" t="s">
        <v>23</v>
      </c>
      <c r="B15" s="23">
        <v>1.24</v>
      </c>
      <c r="C15" s="23">
        <v>0.73</v>
      </c>
      <c r="D15" s="23">
        <v>0.67</v>
      </c>
      <c r="E15" s="23">
        <v>0.7</v>
      </c>
      <c r="F15" s="23">
        <v>0.451</v>
      </c>
      <c r="G15" s="23">
        <v>0.639</v>
      </c>
      <c r="H15" s="23">
        <v>1.345</v>
      </c>
      <c r="I15" s="23">
        <v>1.333</v>
      </c>
      <c r="J15" s="23">
        <v>1.585</v>
      </c>
      <c r="K15" s="23">
        <v>1.6</v>
      </c>
      <c r="L15" s="23">
        <v>1.72</v>
      </c>
      <c r="M15" s="23">
        <v>1.919</v>
      </c>
      <c r="N15" s="23">
        <v>2.024</v>
      </c>
      <c r="O15" s="23">
        <v>2.043</v>
      </c>
      <c r="P15" s="23">
        <v>1.8</v>
      </c>
      <c r="Q15" s="23">
        <v>1.042</v>
      </c>
      <c r="R15" s="23">
        <v>0.6</v>
      </c>
      <c r="S15" s="23">
        <v>0.51</v>
      </c>
      <c r="T15" s="23">
        <v>0.737</v>
      </c>
      <c r="U15" s="23">
        <v>0.929</v>
      </c>
    </row>
    <row r="16" spans="1:21" ht="24.75" customHeight="1">
      <c r="A16" s="26" t="s">
        <v>24</v>
      </c>
      <c r="B16" s="16">
        <v>112.6</v>
      </c>
      <c r="C16" s="16">
        <v>58.87096774193549</v>
      </c>
      <c r="D16" s="16">
        <v>91.78082191780823</v>
      </c>
      <c r="E16" s="16">
        <v>104.4776119402985</v>
      </c>
      <c r="F16" s="16">
        <v>64.42857142857143</v>
      </c>
      <c r="G16" s="16">
        <v>141.68514412416852</v>
      </c>
      <c r="H16" s="16">
        <v>210.48513302034428</v>
      </c>
      <c r="I16" s="16">
        <v>99.10780669144982</v>
      </c>
      <c r="J16" s="16">
        <v>118.9047261815454</v>
      </c>
      <c r="K16" s="16">
        <v>100.94637223974765</v>
      </c>
      <c r="L16" s="16">
        <v>107.5</v>
      </c>
      <c r="M16" s="16">
        <v>111.56976744186046</v>
      </c>
      <c r="N16" s="16">
        <v>105.4715997915581</v>
      </c>
      <c r="O16" s="16">
        <v>100.9</v>
      </c>
      <c r="P16" s="16">
        <f>P15/O15*100</f>
        <v>88.10572687224669</v>
      </c>
      <c r="Q16" s="16">
        <f>Q15/P15*100</f>
        <v>57.88888888888889</v>
      </c>
      <c r="R16" s="16">
        <f>R15/Q15*100</f>
        <v>57.58157389635316</v>
      </c>
      <c r="S16" s="16">
        <v>81</v>
      </c>
      <c r="T16" s="16">
        <v>144.5</v>
      </c>
      <c r="U16" s="16">
        <v>139.9</v>
      </c>
    </row>
    <row r="17" spans="1:21" ht="41.25" customHeight="1">
      <c r="A17" s="21" t="s">
        <v>25</v>
      </c>
      <c r="B17" s="23">
        <v>1.242</v>
      </c>
      <c r="C17" s="23">
        <v>0.728</v>
      </c>
      <c r="D17" s="23">
        <v>0.674</v>
      </c>
      <c r="E17" s="23">
        <v>0.697</v>
      </c>
      <c r="F17" s="23">
        <v>0.451</v>
      </c>
      <c r="G17" s="23">
        <v>0.639</v>
      </c>
      <c r="H17" s="23">
        <v>1.081</v>
      </c>
      <c r="I17" s="23">
        <v>1.333</v>
      </c>
      <c r="J17" s="23">
        <v>1.585</v>
      </c>
      <c r="K17" s="23">
        <v>1.6</v>
      </c>
      <c r="L17" s="23">
        <v>1.72</v>
      </c>
      <c r="M17" s="23">
        <v>1.919</v>
      </c>
      <c r="N17" s="23">
        <v>2.024</v>
      </c>
      <c r="O17" s="23">
        <v>2.043</v>
      </c>
      <c r="P17" s="23">
        <v>1.8</v>
      </c>
      <c r="Q17" s="23">
        <v>1.042</v>
      </c>
      <c r="R17" s="23">
        <v>0.6</v>
      </c>
      <c r="S17" s="23">
        <v>0.5</v>
      </c>
      <c r="T17" s="23">
        <v>0.737</v>
      </c>
      <c r="U17" s="23">
        <v>0.703</v>
      </c>
    </row>
    <row r="18" spans="1:21" ht="24.75" customHeight="1">
      <c r="A18" s="26" t="s">
        <v>24</v>
      </c>
      <c r="B18" s="16">
        <v>112.6</v>
      </c>
      <c r="C18" s="16">
        <v>58.61513687600643</v>
      </c>
      <c r="D18" s="16">
        <v>92.58241758241759</v>
      </c>
      <c r="E18" s="16">
        <v>103.41246290801185</v>
      </c>
      <c r="F18" s="16">
        <v>64.70588235294117</v>
      </c>
      <c r="G18" s="16">
        <v>141.68514412416852</v>
      </c>
      <c r="H18" s="16">
        <v>169.17057902973397</v>
      </c>
      <c r="I18" s="16">
        <v>123.3117483811286</v>
      </c>
      <c r="J18" s="16">
        <v>118.9047261815454</v>
      </c>
      <c r="K18" s="16">
        <v>100.94637223974765</v>
      </c>
      <c r="L18" s="16">
        <v>107.5</v>
      </c>
      <c r="M18" s="16">
        <v>111.56976744186046</v>
      </c>
      <c r="N18" s="16">
        <v>105.4715997915581</v>
      </c>
      <c r="O18" s="16">
        <v>100.9</v>
      </c>
      <c r="P18" s="16">
        <f>P17/O17*100</f>
        <v>88.10572687224669</v>
      </c>
      <c r="Q18" s="16">
        <f>Q17/P17*100</f>
        <v>57.88888888888889</v>
      </c>
      <c r="R18" s="16">
        <f>R17/Q17*100</f>
        <v>57.58157389635316</v>
      </c>
      <c r="S18" s="16">
        <v>81</v>
      </c>
      <c r="T18" s="16">
        <v>144.5</v>
      </c>
      <c r="U18" s="16">
        <v>105.9</v>
      </c>
    </row>
    <row r="19" spans="1:21" ht="25.5" customHeight="1">
      <c r="A19" s="21" t="s">
        <v>19</v>
      </c>
      <c r="B19" s="23">
        <v>994.4</v>
      </c>
      <c r="C19" s="23">
        <v>1565</v>
      </c>
      <c r="D19" s="23">
        <v>2178.9</v>
      </c>
      <c r="E19" s="23">
        <v>2325.1</v>
      </c>
      <c r="F19" s="23">
        <v>3298.6</v>
      </c>
      <c r="G19" s="23">
        <v>5224.5</v>
      </c>
      <c r="H19" s="23">
        <v>6714.4</v>
      </c>
      <c r="I19" s="23">
        <v>8447.6</v>
      </c>
      <c r="J19" s="23">
        <v>9687.3</v>
      </c>
      <c r="K19" s="23">
        <v>10264.3</v>
      </c>
      <c r="L19" s="23">
        <v>11517.5</v>
      </c>
      <c r="M19" s="23">
        <v>12551.4</v>
      </c>
      <c r="N19" s="23">
        <v>14908.2</v>
      </c>
      <c r="O19" s="23">
        <v>16408.5</v>
      </c>
      <c r="P19" s="23">
        <v>17381.6</v>
      </c>
      <c r="Q19" s="23">
        <v>18221.7</v>
      </c>
      <c r="R19" s="23">
        <v>19653.4</v>
      </c>
      <c r="S19" s="23">
        <v>22661.1</v>
      </c>
      <c r="T19" s="23">
        <v>24942.9</v>
      </c>
      <c r="U19" s="23" t="s">
        <v>132</v>
      </c>
    </row>
    <row r="20" spans="1:21" ht="23.25" customHeight="1">
      <c r="A20" s="26" t="s">
        <v>20</v>
      </c>
      <c r="B20" s="16">
        <v>134.4</v>
      </c>
      <c r="C20" s="16">
        <v>157.4</v>
      </c>
      <c r="D20" s="16">
        <v>139.2</v>
      </c>
      <c r="E20" s="16">
        <v>106.7</v>
      </c>
      <c r="F20" s="16">
        <v>141.9</v>
      </c>
      <c r="G20" s="16">
        <v>158.3853756138968</v>
      </c>
      <c r="H20" s="16">
        <v>128.5</v>
      </c>
      <c r="I20" s="16">
        <v>125.8</v>
      </c>
      <c r="J20" s="16">
        <v>114.67517401392111</v>
      </c>
      <c r="K20" s="16">
        <v>105.95625200004129</v>
      </c>
      <c r="L20" s="16">
        <v>112.20930798982882</v>
      </c>
      <c r="M20" s="16">
        <v>108.97677447362707</v>
      </c>
      <c r="N20" s="16">
        <f aca="true" t="shared" si="0" ref="N20:T20">N19/M19*100</f>
        <v>118.77718820211291</v>
      </c>
      <c r="O20" s="16">
        <f t="shared" si="0"/>
        <v>110.06358916569403</v>
      </c>
      <c r="P20" s="16">
        <f t="shared" si="0"/>
        <v>105.93046286985404</v>
      </c>
      <c r="Q20" s="16">
        <f t="shared" si="0"/>
        <v>104.83327196575691</v>
      </c>
      <c r="R20" s="16">
        <f t="shared" si="0"/>
        <v>107.8571154173321</v>
      </c>
      <c r="S20" s="16">
        <f t="shared" si="0"/>
        <v>115.30371335239703</v>
      </c>
      <c r="T20" s="16">
        <f t="shared" si="0"/>
        <v>110.06923759217338</v>
      </c>
      <c r="U20" s="16" t="s">
        <v>93</v>
      </c>
    </row>
    <row r="21" spans="1:21" s="8" customFormat="1" ht="41.25" customHeight="1">
      <c r="A21" s="44" t="s">
        <v>28</v>
      </c>
      <c r="B21" s="31">
        <v>10.53</v>
      </c>
      <c r="C21" s="31">
        <v>7.68</v>
      </c>
      <c r="D21" s="31">
        <v>8.73</v>
      </c>
      <c r="E21" s="31">
        <v>7.99</v>
      </c>
      <c r="F21" s="31">
        <v>5.74</v>
      </c>
      <c r="G21" s="31">
        <v>5.56</v>
      </c>
      <c r="H21" s="31">
        <v>4.5</v>
      </c>
      <c r="I21" s="31">
        <v>3.8</v>
      </c>
      <c r="J21" s="31">
        <v>5.51</v>
      </c>
      <c r="K21" s="31">
        <v>4.88</v>
      </c>
      <c r="L21" s="31">
        <v>5.17</v>
      </c>
      <c r="M21" s="31">
        <v>5.02</v>
      </c>
      <c r="N21" s="31">
        <v>4.83</v>
      </c>
      <c r="O21" s="31">
        <v>4.18</v>
      </c>
      <c r="P21" s="31">
        <v>5.08</v>
      </c>
      <c r="Q21" s="31">
        <v>5.17</v>
      </c>
      <c r="R21" s="31">
        <v>4.58</v>
      </c>
      <c r="S21" s="31">
        <v>3.72</v>
      </c>
      <c r="T21" s="31">
        <v>3.27</v>
      </c>
      <c r="U21" s="31">
        <v>7.43</v>
      </c>
    </row>
    <row r="22" spans="1:21" s="8" customFormat="1" ht="15.75">
      <c r="A22" s="135" t="s">
        <v>174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</row>
    <row r="23" spans="1:18" s="8" customFormat="1" ht="16.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"/>
      <c r="M23" s="33"/>
      <c r="N23" s="33"/>
      <c r="O23" s="33"/>
      <c r="P23" s="33"/>
      <c r="Q23" s="33"/>
      <c r="R23" s="33"/>
    </row>
    <row r="24" spans="1:12" ht="15.75" customHeight="1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"/>
    </row>
    <row r="25" spans="1:17" ht="15.7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N25" s="5"/>
      <c r="O25" s="5"/>
      <c r="P25" s="5"/>
      <c r="Q25" s="5"/>
    </row>
    <row r="26" spans="1:12" ht="15.7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85"/>
    </row>
    <row r="27" spans="1:12" ht="15.7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85"/>
    </row>
    <row r="28" ht="16.5" customHeight="1"/>
  </sheetData>
  <sheetProtection/>
  <mergeCells count="1">
    <mergeCell ref="A1:U1"/>
  </mergeCells>
  <printOptions/>
  <pageMargins left="0.3937007874015748" right="0.1968503937007874" top="0.86" bottom="0.2362204724409449" header="0.76" footer="0.2362204724409449"/>
  <pageSetup fitToHeight="1" fitToWidth="1" horizontalDpi="600" verticalDpi="600" orientation="portrait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31.25390625" style="0" customWidth="1"/>
    <col min="2" max="2" width="14.625" style="0" customWidth="1"/>
    <col min="3" max="3" width="18.25390625" style="0" customWidth="1"/>
    <col min="8" max="8" width="25.875" style="0" customWidth="1"/>
    <col min="11" max="11" width="28.00390625" style="0" customWidth="1"/>
    <col min="14" max="14" width="25.875" style="0" customWidth="1"/>
    <col min="17" max="17" width="26.125" style="0" customWidth="1"/>
  </cols>
  <sheetData>
    <row r="1" spans="1:18" s="123" customFormat="1" ht="21.75">
      <c r="A1" s="146" t="s">
        <v>106</v>
      </c>
      <c r="B1" s="146"/>
      <c r="C1" s="146"/>
      <c r="H1" s="122" t="s">
        <v>119</v>
      </c>
      <c r="K1" s="122" t="s">
        <v>118</v>
      </c>
      <c r="N1" s="122" t="s">
        <v>121</v>
      </c>
      <c r="Q1" s="122" t="s">
        <v>120</v>
      </c>
      <c r="R1" s="122"/>
    </row>
    <row r="2" spans="1:18" s="123" customFormat="1" ht="19.5" thickBot="1">
      <c r="A2" s="127"/>
      <c r="B2" s="127"/>
      <c r="C2" s="127"/>
      <c r="H2" s="122"/>
      <c r="K2" s="122"/>
      <c r="N2" s="122"/>
      <c r="Q2" s="122"/>
      <c r="R2" s="122"/>
    </row>
    <row r="3" spans="1:12" ht="75.75" customHeight="1" thickBot="1" thickTop="1">
      <c r="A3" s="128"/>
      <c r="B3" s="128" t="s">
        <v>122</v>
      </c>
      <c r="C3" s="128" t="s">
        <v>123</v>
      </c>
      <c r="D3" s="124"/>
      <c r="E3" s="124"/>
      <c r="F3" s="124"/>
      <c r="H3" s="105"/>
      <c r="I3" s="120"/>
      <c r="K3" s="105"/>
      <c r="L3" s="106"/>
    </row>
    <row r="4" spans="1:18" ht="19.5" thickBot="1">
      <c r="A4" s="129" t="s">
        <v>97</v>
      </c>
      <c r="B4" s="130">
        <f>I4+L4+O4+R4</f>
        <v>140894</v>
      </c>
      <c r="C4" s="131">
        <v>91.1</v>
      </c>
      <c r="D4" s="125"/>
      <c r="E4" s="125"/>
      <c r="F4" s="125"/>
      <c r="H4" s="107" t="s">
        <v>97</v>
      </c>
      <c r="I4" s="109">
        <v>148</v>
      </c>
      <c r="K4" s="107" t="s">
        <v>97</v>
      </c>
      <c r="L4" s="108">
        <v>124631.9</v>
      </c>
      <c r="N4" s="107" t="s">
        <v>97</v>
      </c>
      <c r="O4" s="108">
        <v>10240.6</v>
      </c>
      <c r="Q4" s="107" t="s">
        <v>97</v>
      </c>
      <c r="R4" s="108">
        <v>5873.5</v>
      </c>
    </row>
    <row r="5" spans="1:18" ht="19.5" thickBot="1">
      <c r="A5" s="132" t="s">
        <v>98</v>
      </c>
      <c r="B5" s="133">
        <f>I5+L5+O5+R5</f>
        <v>60825.80000000001</v>
      </c>
      <c r="C5" s="128">
        <v>89.6</v>
      </c>
      <c r="D5" s="126"/>
      <c r="E5" s="126"/>
      <c r="F5" s="126"/>
      <c r="H5" s="113" t="s">
        <v>98</v>
      </c>
      <c r="I5" s="115">
        <v>124.3</v>
      </c>
      <c r="K5" s="113" t="s">
        <v>98</v>
      </c>
      <c r="L5" s="114">
        <v>52219.4</v>
      </c>
      <c r="N5" s="113" t="s">
        <v>98</v>
      </c>
      <c r="O5" s="114">
        <v>6251.3</v>
      </c>
      <c r="Q5" s="113" t="s">
        <v>98</v>
      </c>
      <c r="R5" s="114">
        <v>2230.8</v>
      </c>
    </row>
    <row r="6" spans="1:18" ht="19.5" thickBot="1">
      <c r="A6" s="132" t="s">
        <v>99</v>
      </c>
      <c r="B6" s="133">
        <f>I6+L6+O6+R6</f>
        <v>17964.5</v>
      </c>
      <c r="C6" s="128">
        <v>94.6</v>
      </c>
      <c r="D6" s="126"/>
      <c r="E6" s="126"/>
      <c r="F6" s="126"/>
      <c r="H6" s="113" t="s">
        <v>99</v>
      </c>
      <c r="I6" s="116">
        <v>3.1</v>
      </c>
      <c r="K6" s="113" t="s">
        <v>99</v>
      </c>
      <c r="L6" s="114">
        <v>17028.4</v>
      </c>
      <c r="N6" s="113" t="s">
        <v>99</v>
      </c>
      <c r="O6" s="114">
        <v>611.2</v>
      </c>
      <c r="Q6" s="113" t="s">
        <v>99</v>
      </c>
      <c r="R6" s="114">
        <v>321.8</v>
      </c>
    </row>
    <row r="7" spans="1:18" ht="19.5" thickBot="1">
      <c r="A7" s="132" t="s">
        <v>107</v>
      </c>
      <c r="B7" s="133">
        <f>I7+L7+O7+R7</f>
        <v>5624.8</v>
      </c>
      <c r="C7" s="128">
        <v>84.3</v>
      </c>
      <c r="D7" s="126"/>
      <c r="E7" s="126"/>
      <c r="F7" s="126"/>
      <c r="K7" s="113" t="s">
        <v>107</v>
      </c>
      <c r="L7" s="114">
        <v>5252.5</v>
      </c>
      <c r="N7" s="113" t="s">
        <v>107</v>
      </c>
      <c r="O7" s="114">
        <v>286.8</v>
      </c>
      <c r="Q7" s="113" t="s">
        <v>107</v>
      </c>
      <c r="R7" s="114">
        <v>85.5</v>
      </c>
    </row>
    <row r="8" spans="1:18" ht="18.75">
      <c r="A8" s="132" t="s">
        <v>108</v>
      </c>
      <c r="B8" s="133">
        <f aca="true" t="shared" si="0" ref="B8:B21">I9+L9+O9+R9</f>
        <v>1122.8999999999999</v>
      </c>
      <c r="C8" s="128">
        <v>102.9</v>
      </c>
      <c r="D8" s="126"/>
      <c r="E8" s="126"/>
      <c r="F8" s="126"/>
      <c r="K8" s="110"/>
      <c r="L8" s="111"/>
      <c r="N8" s="110"/>
      <c r="O8" s="111"/>
      <c r="Q8" s="110"/>
      <c r="R8" s="111"/>
    </row>
    <row r="9" spans="1:18" ht="19.5" thickBot="1">
      <c r="A9" s="132" t="s">
        <v>109</v>
      </c>
      <c r="B9" s="133">
        <f t="shared" si="0"/>
        <v>300.59999999999997</v>
      </c>
      <c r="C9" s="128">
        <v>91.1</v>
      </c>
      <c r="D9" s="126"/>
      <c r="E9" s="126"/>
      <c r="F9" s="126"/>
      <c r="K9" s="113" t="s">
        <v>108</v>
      </c>
      <c r="L9" s="114">
        <v>891.6</v>
      </c>
      <c r="N9" s="121" t="s">
        <v>108</v>
      </c>
      <c r="O9" s="114">
        <v>201.2</v>
      </c>
      <c r="Q9" s="121" t="s">
        <v>108</v>
      </c>
      <c r="R9" s="114">
        <v>30.1</v>
      </c>
    </row>
    <row r="10" spans="1:18" ht="19.5" thickBot="1">
      <c r="A10" s="132" t="s">
        <v>110</v>
      </c>
      <c r="B10" s="133">
        <f t="shared" si="0"/>
        <v>19131.6</v>
      </c>
      <c r="C10" s="128">
        <v>115.2</v>
      </c>
      <c r="D10" s="126"/>
      <c r="E10" s="126"/>
      <c r="F10" s="126"/>
      <c r="K10" s="113" t="s">
        <v>109</v>
      </c>
      <c r="L10" s="114">
        <v>110.6</v>
      </c>
      <c r="N10" s="121" t="s">
        <v>109</v>
      </c>
      <c r="O10" s="114">
        <v>170.1</v>
      </c>
      <c r="Q10" s="121" t="s">
        <v>109</v>
      </c>
      <c r="R10" s="114">
        <v>19.9</v>
      </c>
    </row>
    <row r="11" spans="1:18" ht="19.5" thickBot="1">
      <c r="A11" s="132" t="s">
        <v>111</v>
      </c>
      <c r="B11" s="133">
        <f t="shared" si="0"/>
        <v>216.6</v>
      </c>
      <c r="C11" s="128">
        <v>98.3</v>
      </c>
      <c r="D11" s="126"/>
      <c r="E11" s="126"/>
      <c r="F11" s="126"/>
      <c r="K11" s="113" t="s">
        <v>110</v>
      </c>
      <c r="L11" s="114">
        <v>16292.3</v>
      </c>
      <c r="N11" s="113" t="s">
        <v>110</v>
      </c>
      <c r="O11" s="114">
        <v>494.7</v>
      </c>
      <c r="Q11" s="113" t="s">
        <v>110</v>
      </c>
      <c r="R11" s="114">
        <v>2344.6</v>
      </c>
    </row>
    <row r="12" spans="1:18" ht="19.5" thickBot="1">
      <c r="A12" s="132" t="s">
        <v>112</v>
      </c>
      <c r="B12" s="133">
        <f t="shared" si="0"/>
        <v>7654</v>
      </c>
      <c r="C12" s="128">
        <v>99.6</v>
      </c>
      <c r="D12" s="126"/>
      <c r="E12" s="126"/>
      <c r="F12" s="126"/>
      <c r="K12" s="113" t="s">
        <v>111</v>
      </c>
      <c r="L12" s="114">
        <v>100.1</v>
      </c>
      <c r="N12" s="121" t="s">
        <v>111</v>
      </c>
      <c r="O12" s="114">
        <v>107.9</v>
      </c>
      <c r="Q12" s="121" t="s">
        <v>111</v>
      </c>
      <c r="R12" s="114">
        <v>8.6</v>
      </c>
    </row>
    <row r="13" spans="1:18" ht="19.5" thickBot="1">
      <c r="A13" s="132" t="s">
        <v>113</v>
      </c>
      <c r="B13" s="133">
        <f t="shared" si="0"/>
        <v>346.69999999999993</v>
      </c>
      <c r="C13" s="128">
        <v>85.3</v>
      </c>
      <c r="D13" s="126"/>
      <c r="E13" s="126"/>
      <c r="F13" s="126"/>
      <c r="H13" s="110" t="s">
        <v>100</v>
      </c>
      <c r="I13" s="112"/>
      <c r="K13" s="113" t="s">
        <v>112</v>
      </c>
      <c r="L13" s="114">
        <v>7460.9</v>
      </c>
      <c r="N13" s="121" t="s">
        <v>112</v>
      </c>
      <c r="O13" s="114">
        <v>159</v>
      </c>
      <c r="Q13" s="121" t="s">
        <v>112</v>
      </c>
      <c r="R13" s="114">
        <v>34.1</v>
      </c>
    </row>
    <row r="14" spans="1:18" ht="19.5" thickBot="1">
      <c r="A14" s="132" t="s">
        <v>102</v>
      </c>
      <c r="B14" s="133">
        <f t="shared" si="0"/>
        <v>16444.6</v>
      </c>
      <c r="C14" s="128">
        <v>103.1</v>
      </c>
      <c r="D14" s="126"/>
      <c r="E14" s="126"/>
      <c r="F14" s="126"/>
      <c r="H14" s="107" t="s">
        <v>101</v>
      </c>
      <c r="I14" s="115">
        <v>13</v>
      </c>
      <c r="K14" s="113" t="s">
        <v>113</v>
      </c>
      <c r="L14" s="114">
        <v>137.1</v>
      </c>
      <c r="N14" s="113" t="s">
        <v>113</v>
      </c>
      <c r="O14" s="114">
        <v>177.7</v>
      </c>
      <c r="Q14" s="113" t="s">
        <v>113</v>
      </c>
      <c r="R14" s="114">
        <v>18.9</v>
      </c>
    </row>
    <row r="15" spans="1:18" ht="19.5" thickBot="1">
      <c r="A15" s="132" t="s">
        <v>114</v>
      </c>
      <c r="B15" s="133">
        <f t="shared" si="0"/>
        <v>791.1999999999999</v>
      </c>
      <c r="C15" s="128">
        <v>115.5</v>
      </c>
      <c r="D15" s="126"/>
      <c r="E15" s="126"/>
      <c r="F15" s="126"/>
      <c r="H15" s="113" t="s">
        <v>102</v>
      </c>
      <c r="I15" s="115">
        <v>1.6</v>
      </c>
      <c r="K15" s="113" t="s">
        <v>102</v>
      </c>
      <c r="L15" s="114">
        <v>15491.3</v>
      </c>
      <c r="N15" s="113" t="s">
        <v>102</v>
      </c>
      <c r="O15" s="114">
        <v>557</v>
      </c>
      <c r="Q15" s="113" t="s">
        <v>102</v>
      </c>
      <c r="R15" s="114">
        <v>394.7</v>
      </c>
    </row>
    <row r="16" spans="1:18" ht="19.5" thickBot="1">
      <c r="A16" s="132" t="s">
        <v>115</v>
      </c>
      <c r="B16" s="133">
        <f t="shared" si="0"/>
        <v>244.5</v>
      </c>
      <c r="C16" s="128">
        <v>123.7</v>
      </c>
      <c r="D16" s="126"/>
      <c r="E16" s="126"/>
      <c r="F16" s="126"/>
      <c r="K16" s="113" t="s">
        <v>114</v>
      </c>
      <c r="L16" s="114">
        <v>578.9</v>
      </c>
      <c r="N16" s="113" t="s">
        <v>114</v>
      </c>
      <c r="O16" s="114">
        <v>182.2</v>
      </c>
      <c r="Q16" s="113" t="s">
        <v>114</v>
      </c>
      <c r="R16" s="114">
        <v>30.1</v>
      </c>
    </row>
    <row r="17" spans="1:18" ht="19.5" thickBot="1">
      <c r="A17" s="132" t="s">
        <v>116</v>
      </c>
      <c r="B17" s="133">
        <f t="shared" si="0"/>
        <v>1846.1</v>
      </c>
      <c r="C17" s="128">
        <v>146.1</v>
      </c>
      <c r="D17" s="126"/>
      <c r="E17" s="126"/>
      <c r="F17" s="126"/>
      <c r="K17" s="113" t="s">
        <v>115</v>
      </c>
      <c r="L17" s="114">
        <v>71.7</v>
      </c>
      <c r="N17" s="113" t="s">
        <v>115</v>
      </c>
      <c r="O17" s="114">
        <v>127.7</v>
      </c>
      <c r="Q17" s="113" t="s">
        <v>115</v>
      </c>
      <c r="R17" s="114">
        <v>45.1</v>
      </c>
    </row>
    <row r="18" spans="1:18" ht="19.5" thickBot="1">
      <c r="A18" s="132" t="s">
        <v>103</v>
      </c>
      <c r="B18" s="133">
        <f t="shared" si="0"/>
        <v>466.09999999999997</v>
      </c>
      <c r="C18" s="128">
        <v>72.3</v>
      </c>
      <c r="D18" s="126"/>
      <c r="E18" s="126"/>
      <c r="F18" s="126"/>
      <c r="K18" s="113" t="s">
        <v>116</v>
      </c>
      <c r="L18" s="114">
        <v>1617.3</v>
      </c>
      <c r="N18" s="113" t="s">
        <v>116</v>
      </c>
      <c r="O18" s="114">
        <v>203.7</v>
      </c>
      <c r="Q18" s="113" t="s">
        <v>116</v>
      </c>
      <c r="R18" s="114">
        <v>25.1</v>
      </c>
    </row>
    <row r="19" spans="1:18" ht="19.5" thickBot="1">
      <c r="A19" s="132" t="s">
        <v>104</v>
      </c>
      <c r="B19" s="133">
        <f t="shared" si="0"/>
        <v>1873.1999999999998</v>
      </c>
      <c r="C19" s="128">
        <v>91.7</v>
      </c>
      <c r="D19" s="126"/>
      <c r="E19" s="126"/>
      <c r="F19" s="126"/>
      <c r="H19" s="113" t="s">
        <v>103</v>
      </c>
      <c r="I19" s="115">
        <v>130.7</v>
      </c>
      <c r="K19" s="113" t="s">
        <v>103</v>
      </c>
      <c r="L19" s="114">
        <v>80.6</v>
      </c>
      <c r="N19" s="113" t="s">
        <v>103</v>
      </c>
      <c r="O19" s="114">
        <v>102.8</v>
      </c>
      <c r="Q19" s="113" t="s">
        <v>103</v>
      </c>
      <c r="R19" s="114">
        <v>152</v>
      </c>
    </row>
    <row r="20" spans="1:18" ht="19.5" thickBot="1">
      <c r="A20" s="132" t="s">
        <v>105</v>
      </c>
      <c r="B20" s="133">
        <f t="shared" si="0"/>
        <v>6292.2</v>
      </c>
      <c r="C20" s="128">
        <v>122.4</v>
      </c>
      <c r="D20" s="126"/>
      <c r="E20" s="126"/>
      <c r="F20" s="126"/>
      <c r="H20" s="113" t="s">
        <v>104</v>
      </c>
      <c r="I20" s="115">
        <v>96.1</v>
      </c>
      <c r="K20" s="113" t="s">
        <v>104</v>
      </c>
      <c r="L20" s="114">
        <v>1571.1</v>
      </c>
      <c r="N20" s="113" t="s">
        <v>104</v>
      </c>
      <c r="O20" s="114">
        <v>183.3</v>
      </c>
      <c r="Q20" s="113" t="s">
        <v>104</v>
      </c>
      <c r="R20" s="114">
        <v>22.7</v>
      </c>
    </row>
    <row r="21" spans="1:18" ht="19.5" thickBot="1">
      <c r="A21" s="132" t="s">
        <v>117</v>
      </c>
      <c r="B21" s="133">
        <f t="shared" si="0"/>
        <v>69.6</v>
      </c>
      <c r="C21" s="128">
        <v>89.6</v>
      </c>
      <c r="D21" s="126"/>
      <c r="E21" s="126"/>
      <c r="F21" s="126"/>
      <c r="H21" s="117" t="s">
        <v>105</v>
      </c>
      <c r="I21" s="119">
        <v>100.2</v>
      </c>
      <c r="K21" s="113" t="s">
        <v>105</v>
      </c>
      <c r="L21" s="114">
        <v>5720.5</v>
      </c>
      <c r="N21" s="113" t="s">
        <v>105</v>
      </c>
      <c r="O21" s="114">
        <v>369.7</v>
      </c>
      <c r="Q21" s="113" t="s">
        <v>105</v>
      </c>
      <c r="R21" s="114">
        <v>101.8</v>
      </c>
    </row>
    <row r="22" spans="4:18" ht="14.25" thickBot="1" thickTop="1">
      <c r="D22" s="126"/>
      <c r="E22" s="126"/>
      <c r="F22" s="126"/>
      <c r="K22" s="117" t="s">
        <v>117</v>
      </c>
      <c r="L22" s="118">
        <v>7.7</v>
      </c>
      <c r="N22" s="117" t="s">
        <v>117</v>
      </c>
      <c r="O22" s="118">
        <v>54.3</v>
      </c>
      <c r="Q22" s="117" t="s">
        <v>117</v>
      </c>
      <c r="R22" s="118">
        <v>7.6</v>
      </c>
    </row>
    <row r="23" ht="13.5" thickTop="1"/>
    <row r="27" ht="12.75">
      <c r="K27" s="104"/>
    </row>
  </sheetData>
  <sheetProtection/>
  <mergeCells count="1">
    <mergeCell ref="A1:C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view="pageBreakPreview" zoomScale="85" zoomScaleSheetLayoutView="85" zoomScalePageLayoutView="0" workbookViewId="0" topLeftCell="A1">
      <pane xSplit="1" ySplit="4" topLeftCell="O8" activePane="bottomRight" state="frozen"/>
      <selection pane="topLeft" activeCell="X33" sqref="X33"/>
      <selection pane="topRight" activeCell="X33" sqref="X33"/>
      <selection pane="bottomLeft" activeCell="X33" sqref="X33"/>
      <selection pane="bottomRight" activeCell="A11" sqref="A11"/>
    </sheetView>
  </sheetViews>
  <sheetFormatPr defaultColWidth="9.00390625" defaultRowHeight="12.75"/>
  <cols>
    <col min="1" max="1" width="34.375" style="2" customWidth="1"/>
    <col min="2" max="10" width="10.125" style="1" hidden="1" customWidth="1"/>
    <col min="11" max="11" width="9.25390625" style="5" hidden="1" customWidth="1"/>
    <col min="12" max="12" width="9.625" style="5" hidden="1" customWidth="1"/>
    <col min="13" max="13" width="9.25390625" style="5" hidden="1" customWidth="1"/>
    <col min="14" max="14" width="9.75390625" style="1" hidden="1" customWidth="1"/>
    <col min="15" max="15" width="9.375" style="1" customWidth="1"/>
    <col min="16" max="16" width="9.75390625" style="1" customWidth="1"/>
    <col min="17" max="18" width="10.125" style="1" bestFit="1" customWidth="1"/>
    <col min="19" max="19" width="9.25390625" style="1" customWidth="1"/>
    <col min="20" max="20" width="10.125" style="1" bestFit="1" customWidth="1"/>
    <col min="21" max="21" width="9.75390625" style="1" customWidth="1"/>
    <col min="22" max="16384" width="9.125" style="1" customWidth="1"/>
  </cols>
  <sheetData>
    <row r="1" spans="1:21" ht="37.5" customHeight="1">
      <c r="A1" s="140" t="s">
        <v>128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</row>
    <row r="2" spans="1:21" ht="16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2:13" ht="15.75">
      <c r="B3" s="3"/>
      <c r="C3" s="3"/>
      <c r="D3" s="3"/>
      <c r="E3" s="3"/>
      <c r="F3" s="3"/>
      <c r="G3" s="3"/>
      <c r="L3" s="1"/>
      <c r="M3" s="1"/>
    </row>
    <row r="4" spans="1:21" ht="48.75" customHeight="1">
      <c r="A4" s="19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29</v>
      </c>
      <c r="P4" s="11" t="s">
        <v>30</v>
      </c>
      <c r="Q4" s="11" t="s">
        <v>31</v>
      </c>
      <c r="R4" s="11" t="s">
        <v>33</v>
      </c>
      <c r="S4" s="11" t="s">
        <v>77</v>
      </c>
      <c r="T4" s="11" t="s">
        <v>84</v>
      </c>
      <c r="U4" s="11" t="s">
        <v>129</v>
      </c>
    </row>
    <row r="5" spans="1:21" ht="34.5" customHeight="1">
      <c r="A5" s="20" t="s">
        <v>14</v>
      </c>
      <c r="C5" s="6">
        <v>60.2</v>
      </c>
      <c r="D5" s="6">
        <v>59.4</v>
      </c>
      <c r="E5" s="6">
        <v>58.9</v>
      </c>
      <c r="F5" s="6">
        <v>58.5</v>
      </c>
      <c r="G5" s="6">
        <v>57.486</v>
      </c>
      <c r="H5" s="6">
        <v>57.6</v>
      </c>
      <c r="I5" s="6">
        <v>57.4</v>
      </c>
      <c r="J5" s="6">
        <v>56.9</v>
      </c>
      <c r="K5" s="6">
        <v>55.916</v>
      </c>
      <c r="L5" s="6">
        <v>55.542</v>
      </c>
      <c r="M5" s="6">
        <v>54.889</v>
      </c>
      <c r="N5" s="6">
        <v>54.881</v>
      </c>
      <c r="O5" s="6">
        <v>54.872</v>
      </c>
      <c r="P5" s="6">
        <v>54.701</v>
      </c>
      <c r="Q5" s="6">
        <v>54.6</v>
      </c>
      <c r="R5" s="6">
        <v>54.519</v>
      </c>
      <c r="S5" s="6">
        <v>54.177</v>
      </c>
      <c r="T5" s="6">
        <v>53.581</v>
      </c>
      <c r="U5" s="6">
        <v>53.216</v>
      </c>
    </row>
    <row r="6" spans="1:21" ht="36" customHeight="1">
      <c r="A6" s="20" t="s">
        <v>15</v>
      </c>
      <c r="B6" s="7">
        <v>1869.2</v>
      </c>
      <c r="C6" s="7">
        <v>2056.6</v>
      </c>
      <c r="D6" s="7">
        <v>2589.8</v>
      </c>
      <c r="E6" s="7">
        <v>3578.4</v>
      </c>
      <c r="F6" s="7">
        <v>4699.6</v>
      </c>
      <c r="G6" s="7">
        <v>5581.1</v>
      </c>
      <c r="H6" s="7">
        <v>7502.8</v>
      </c>
      <c r="I6" s="7">
        <v>8217.345</v>
      </c>
      <c r="J6" s="6">
        <v>7254.5</v>
      </c>
      <c r="K6" s="6">
        <v>9716.1</v>
      </c>
      <c r="L6" s="6">
        <v>12070.528</v>
      </c>
      <c r="M6" s="6">
        <v>14543.5</v>
      </c>
      <c r="N6" s="6">
        <v>15139.8</v>
      </c>
      <c r="O6" s="6">
        <v>16676.172</v>
      </c>
      <c r="P6" s="100">
        <v>17353.6</v>
      </c>
      <c r="Q6" s="100">
        <v>17125.6</v>
      </c>
      <c r="R6" s="100">
        <v>19853.2</v>
      </c>
      <c r="S6" s="100">
        <v>21249.406</v>
      </c>
      <c r="T6" s="100">
        <v>22169.5</v>
      </c>
      <c r="U6" s="100">
        <v>20375.953</v>
      </c>
    </row>
    <row r="7" spans="1:21" ht="34.5" customHeight="1">
      <c r="A7" s="20" t="s">
        <v>16</v>
      </c>
      <c r="B7" s="7">
        <v>105.8</v>
      </c>
      <c r="C7" s="7">
        <v>101.6</v>
      </c>
      <c r="D7" s="7">
        <v>104.5</v>
      </c>
      <c r="E7" s="7">
        <v>114.6</v>
      </c>
      <c r="F7" s="7">
        <v>127.1</v>
      </c>
      <c r="G7" s="7">
        <v>117.9</v>
      </c>
      <c r="H7" s="7">
        <v>120.5</v>
      </c>
      <c r="I7" s="7">
        <v>101.4</v>
      </c>
      <c r="J7" s="6">
        <v>87.7</v>
      </c>
      <c r="K7" s="6">
        <v>114.2</v>
      </c>
      <c r="L7" s="6">
        <v>111.4</v>
      </c>
      <c r="M7" s="6">
        <v>104.1</v>
      </c>
      <c r="N7" s="6">
        <v>104</v>
      </c>
      <c r="O7" s="6">
        <v>104.9</v>
      </c>
      <c r="P7" s="6">
        <v>94.3</v>
      </c>
      <c r="Q7" s="6">
        <v>86.8</v>
      </c>
      <c r="R7" s="6">
        <v>105.8</v>
      </c>
      <c r="S7" s="6">
        <v>95.9</v>
      </c>
      <c r="T7" s="6">
        <v>104.8</v>
      </c>
      <c r="U7" s="6">
        <v>95.1</v>
      </c>
    </row>
    <row r="8" spans="1:21" ht="36" customHeight="1">
      <c r="A8" s="20" t="s">
        <v>26</v>
      </c>
      <c r="B8" s="6">
        <v>449</v>
      </c>
      <c r="C8" s="7">
        <v>545.2</v>
      </c>
      <c r="D8" s="7">
        <v>596.6</v>
      </c>
      <c r="E8" s="7">
        <v>996.4</v>
      </c>
      <c r="F8" s="7">
        <v>1251.6</v>
      </c>
      <c r="G8" s="7">
        <v>1646.8</v>
      </c>
      <c r="H8" s="7">
        <v>1894.8</v>
      </c>
      <c r="I8" s="7">
        <v>2360.027</v>
      </c>
      <c r="J8" s="6">
        <v>2757.854</v>
      </c>
      <c r="K8" s="6">
        <v>2776.191</v>
      </c>
      <c r="L8" s="6">
        <v>3584.268</v>
      </c>
      <c r="M8" s="6">
        <v>4371.5</v>
      </c>
      <c r="N8" s="6">
        <v>4530.4</v>
      </c>
      <c r="O8" s="6">
        <v>5184.499</v>
      </c>
      <c r="P8" s="100">
        <v>5971.4</v>
      </c>
      <c r="Q8" s="100">
        <v>6601.6</v>
      </c>
      <c r="R8" s="100">
        <v>6868.7</v>
      </c>
      <c r="S8" s="100">
        <v>7085.487</v>
      </c>
      <c r="T8" s="100">
        <v>7449.1</v>
      </c>
      <c r="U8" s="100">
        <v>7095.3</v>
      </c>
    </row>
    <row r="9" spans="1:21" ht="19.5" customHeight="1">
      <c r="A9" s="20" t="s">
        <v>27</v>
      </c>
      <c r="B9" s="7">
        <v>101.2</v>
      </c>
      <c r="C9" s="7">
        <v>108.8</v>
      </c>
      <c r="D9" s="7">
        <v>98.7</v>
      </c>
      <c r="E9" s="7">
        <v>137.9</v>
      </c>
      <c r="F9" s="7">
        <v>116</v>
      </c>
      <c r="G9" s="7">
        <v>124.1</v>
      </c>
      <c r="H9" s="7">
        <v>114.4</v>
      </c>
      <c r="I9" s="7">
        <v>112.4</v>
      </c>
      <c r="J9" s="6">
        <v>98.8</v>
      </c>
      <c r="K9" s="6">
        <v>98.7</v>
      </c>
      <c r="L9" s="6">
        <v>114.4</v>
      </c>
      <c r="M9" s="6">
        <v>104.6</v>
      </c>
      <c r="N9" s="6">
        <v>105.8</v>
      </c>
      <c r="O9" s="6">
        <v>105.1</v>
      </c>
      <c r="P9" s="6">
        <v>97</v>
      </c>
      <c r="Q9" s="6">
        <v>103.1</v>
      </c>
      <c r="R9" s="6">
        <v>100.7</v>
      </c>
      <c r="S9" s="6">
        <v>100.4</v>
      </c>
      <c r="T9" s="6">
        <v>100.3</v>
      </c>
      <c r="U9" s="6">
        <v>91.8</v>
      </c>
    </row>
    <row r="10" spans="1:21" ht="53.25" customHeight="1">
      <c r="A10" s="20" t="s">
        <v>32</v>
      </c>
      <c r="B10" s="7">
        <v>33.3</v>
      </c>
      <c r="C10" s="7">
        <v>38</v>
      </c>
      <c r="D10" s="7">
        <v>37.1</v>
      </c>
      <c r="E10" s="7">
        <v>56.9</v>
      </c>
      <c r="F10" s="7">
        <v>95.2</v>
      </c>
      <c r="G10" s="7">
        <v>88.9</v>
      </c>
      <c r="H10" s="7">
        <v>230.4</v>
      </c>
      <c r="I10" s="7">
        <v>396</v>
      </c>
      <c r="J10" s="7">
        <v>364.6132</v>
      </c>
      <c r="K10" s="6">
        <v>546.3</v>
      </c>
      <c r="L10" s="7">
        <v>418.6</v>
      </c>
      <c r="M10" s="7">
        <v>713.9</v>
      </c>
      <c r="N10" s="7">
        <v>415.8</v>
      </c>
      <c r="O10" s="7">
        <v>839.4</v>
      </c>
      <c r="P10" s="100">
        <v>1097.1</v>
      </c>
      <c r="Q10" s="100">
        <v>1077.7</v>
      </c>
      <c r="R10" s="100">
        <v>1998.5</v>
      </c>
      <c r="S10" s="100">
        <v>1512.2</v>
      </c>
      <c r="T10" s="100">
        <v>1883.7</v>
      </c>
      <c r="U10" s="100">
        <v>782.6</v>
      </c>
    </row>
    <row r="11" spans="1:21" ht="20.25" customHeight="1">
      <c r="A11" s="20" t="s">
        <v>18</v>
      </c>
      <c r="B11" s="7">
        <v>43.9</v>
      </c>
      <c r="C11" s="7">
        <v>99</v>
      </c>
      <c r="D11" s="7">
        <v>83.1</v>
      </c>
      <c r="E11" s="7">
        <v>131.8</v>
      </c>
      <c r="F11" s="7">
        <v>143.2</v>
      </c>
      <c r="G11" s="7">
        <v>82.4</v>
      </c>
      <c r="H11" s="7">
        <v>211.39282548898356</v>
      </c>
      <c r="I11" s="7">
        <v>136.8</v>
      </c>
      <c r="J11" s="7">
        <v>94.5318689979881</v>
      </c>
      <c r="K11" s="6">
        <v>147.76135270190548</v>
      </c>
      <c r="L11" s="7">
        <v>68.53717822646217</v>
      </c>
      <c r="M11" s="7">
        <v>165.7</v>
      </c>
      <c r="N11" s="7">
        <v>56.9</v>
      </c>
      <c r="O11" s="7">
        <v>10.1</v>
      </c>
      <c r="P11" s="7">
        <v>105.8</v>
      </c>
      <c r="Q11" s="7">
        <v>98.4</v>
      </c>
      <c r="R11" s="7">
        <v>174.5</v>
      </c>
      <c r="S11" s="7">
        <v>69.7</v>
      </c>
      <c r="T11" s="7">
        <v>120</v>
      </c>
      <c r="U11" s="7">
        <v>42.6</v>
      </c>
    </row>
    <row r="12" spans="1:21" ht="53.25" customHeight="1">
      <c r="A12" s="20" t="s">
        <v>17</v>
      </c>
      <c r="B12" s="7">
        <v>132.8</v>
      </c>
      <c r="C12" s="7">
        <v>175.9</v>
      </c>
      <c r="D12" s="7">
        <v>338.5</v>
      </c>
      <c r="E12" s="7">
        <v>373.8</v>
      </c>
      <c r="F12" s="7">
        <v>620.713</v>
      </c>
      <c r="G12" s="7">
        <v>876.486</v>
      </c>
      <c r="H12" s="7">
        <v>1153.61</v>
      </c>
      <c r="I12" s="7">
        <v>1598.292</v>
      </c>
      <c r="J12" s="6">
        <v>2272.388</v>
      </c>
      <c r="K12" s="6">
        <v>1723.31</v>
      </c>
      <c r="L12" s="6">
        <v>1268.696</v>
      </c>
      <c r="M12" s="6">
        <v>1698.592</v>
      </c>
      <c r="N12" s="6">
        <v>2236.065</v>
      </c>
      <c r="O12" s="6">
        <v>2428.759</v>
      </c>
      <c r="P12" s="100">
        <v>2216.2</v>
      </c>
      <c r="Q12" s="100">
        <v>1691.4</v>
      </c>
      <c r="R12" s="100">
        <v>1599.2</v>
      </c>
      <c r="S12" s="100">
        <v>1607.8</v>
      </c>
      <c r="T12" s="100">
        <v>2256.1</v>
      </c>
      <c r="U12" s="100">
        <v>3245.007</v>
      </c>
    </row>
    <row r="13" spans="1:21" ht="21" customHeight="1">
      <c r="A13" s="134" t="s">
        <v>18</v>
      </c>
      <c r="B13" s="7">
        <v>145</v>
      </c>
      <c r="C13" s="7">
        <v>115</v>
      </c>
      <c r="D13" s="7">
        <v>171.1</v>
      </c>
      <c r="E13" s="7">
        <v>97.5</v>
      </c>
      <c r="F13" s="7">
        <v>147</v>
      </c>
      <c r="G13" s="7">
        <v>128.6</v>
      </c>
      <c r="H13" s="7">
        <v>112.4</v>
      </c>
      <c r="I13" s="7">
        <v>113.8</v>
      </c>
      <c r="J13" s="6">
        <v>140.07489941325176</v>
      </c>
      <c r="K13" s="6">
        <v>74.13192662906096</v>
      </c>
      <c r="L13" s="6">
        <v>66.32407224291447</v>
      </c>
      <c r="M13" s="6">
        <v>129.35736305791588</v>
      </c>
      <c r="N13" s="6">
        <v>127.6</v>
      </c>
      <c r="O13" s="6">
        <v>103.8</v>
      </c>
      <c r="P13" s="36">
        <v>83.9</v>
      </c>
      <c r="Q13" s="36">
        <v>74.1</v>
      </c>
      <c r="R13" s="36">
        <v>91.5</v>
      </c>
      <c r="S13" s="36">
        <v>94.5</v>
      </c>
      <c r="T13" s="36">
        <v>132.7</v>
      </c>
      <c r="U13" s="36">
        <v>143.6</v>
      </c>
    </row>
    <row r="14" spans="1:21" ht="34.5" customHeight="1">
      <c r="A14" s="20" t="s">
        <v>23</v>
      </c>
      <c r="B14" s="7">
        <v>6.885</v>
      </c>
      <c r="C14" s="7">
        <v>4.841</v>
      </c>
      <c r="D14" s="7">
        <v>5.576</v>
      </c>
      <c r="E14" s="7">
        <v>5.99</v>
      </c>
      <c r="F14" s="7">
        <v>11.491</v>
      </c>
      <c r="G14" s="7">
        <v>13.641</v>
      </c>
      <c r="H14" s="7">
        <v>13.51</v>
      </c>
      <c r="I14" s="7">
        <v>18.479</v>
      </c>
      <c r="J14" s="6">
        <v>17.822</v>
      </c>
      <c r="K14" s="6">
        <v>20.307</v>
      </c>
      <c r="L14" s="7">
        <v>21.29</v>
      </c>
      <c r="M14" s="7">
        <v>27.043</v>
      </c>
      <c r="N14" s="7">
        <v>30.866</v>
      </c>
      <c r="O14" s="7">
        <v>24.359</v>
      </c>
      <c r="P14" s="36">
        <v>37.1</v>
      </c>
      <c r="Q14" s="102">
        <v>7.8</v>
      </c>
      <c r="R14" s="102">
        <v>22.6</v>
      </c>
      <c r="S14" s="102">
        <v>10.2</v>
      </c>
      <c r="T14" s="102">
        <v>23.8</v>
      </c>
      <c r="U14" s="102">
        <v>15.799</v>
      </c>
    </row>
    <row r="15" spans="1:21" ht="17.25" customHeight="1">
      <c r="A15" s="20" t="s">
        <v>24</v>
      </c>
      <c r="B15" s="7">
        <v>131.1</v>
      </c>
      <c r="C15" s="7">
        <v>70.3122730573711</v>
      </c>
      <c r="D15" s="7">
        <v>115.18281346829167</v>
      </c>
      <c r="E15" s="7">
        <v>107.42467718794838</v>
      </c>
      <c r="F15" s="7">
        <v>191.8363939899833</v>
      </c>
      <c r="G15" s="7">
        <v>118.71029501348882</v>
      </c>
      <c r="H15" s="7">
        <v>99.03965984898467</v>
      </c>
      <c r="I15" s="7">
        <v>136.780162842339</v>
      </c>
      <c r="J15" s="6">
        <v>96.44461280372315</v>
      </c>
      <c r="K15" s="6">
        <v>113.94344069128044</v>
      </c>
      <c r="L15" s="7">
        <v>104.84069532673463</v>
      </c>
      <c r="M15" s="7">
        <v>127.022076092062</v>
      </c>
      <c r="N15" s="7">
        <v>114.13674518359649</v>
      </c>
      <c r="O15" s="7">
        <f>O14/N14*100</f>
        <v>78.91855115661247</v>
      </c>
      <c r="P15" s="7">
        <f>P14/O14*100</f>
        <v>152.30510283673385</v>
      </c>
      <c r="Q15" s="7">
        <f>Q14/P14*100</f>
        <v>21.024258760107816</v>
      </c>
      <c r="R15" s="7" t="s">
        <v>34</v>
      </c>
      <c r="S15" s="7">
        <v>45.1</v>
      </c>
      <c r="T15" s="7" t="s">
        <v>40</v>
      </c>
      <c r="U15" s="7">
        <v>66.3</v>
      </c>
    </row>
    <row r="16" spans="1:21" ht="51" customHeight="1">
      <c r="A16" s="20" t="s">
        <v>25</v>
      </c>
      <c r="B16" s="7">
        <v>4.125</v>
      </c>
      <c r="C16" s="7">
        <v>4.841</v>
      </c>
      <c r="D16" s="7">
        <v>4.565</v>
      </c>
      <c r="E16" s="7">
        <v>5.99</v>
      </c>
      <c r="F16" s="7">
        <v>6.403</v>
      </c>
      <c r="G16" s="7">
        <v>11.18</v>
      </c>
      <c r="H16" s="7">
        <v>13.51</v>
      </c>
      <c r="I16" s="7">
        <v>14.906</v>
      </c>
      <c r="J16" s="6">
        <v>15.333</v>
      </c>
      <c r="K16" s="6">
        <v>15.8</v>
      </c>
      <c r="L16" s="6">
        <v>16.592</v>
      </c>
      <c r="M16" s="6">
        <v>16.797</v>
      </c>
      <c r="N16" s="6">
        <v>18.219</v>
      </c>
      <c r="O16" s="6">
        <v>16.81</v>
      </c>
      <c r="P16" s="36">
        <v>9.1</v>
      </c>
      <c r="Q16" s="102">
        <v>7.8</v>
      </c>
      <c r="R16" s="102">
        <v>8.3</v>
      </c>
      <c r="S16" s="102">
        <v>5.9</v>
      </c>
      <c r="T16" s="102">
        <v>20.5</v>
      </c>
      <c r="U16" s="102">
        <v>14</v>
      </c>
    </row>
    <row r="17" spans="1:21" ht="18" customHeight="1">
      <c r="A17" s="20" t="s">
        <v>24</v>
      </c>
      <c r="B17" s="7" t="s">
        <v>35</v>
      </c>
      <c r="C17" s="7">
        <v>117.35757575757577</v>
      </c>
      <c r="D17" s="7">
        <v>94.29869861598844</v>
      </c>
      <c r="E17" s="7">
        <v>131.21577217962758</v>
      </c>
      <c r="F17" s="7">
        <v>106.8948247078464</v>
      </c>
      <c r="G17" s="7">
        <v>174.60565359987504</v>
      </c>
      <c r="H17" s="7">
        <v>120.84078711985688</v>
      </c>
      <c r="I17" s="7">
        <v>110.33308660251666</v>
      </c>
      <c r="J17" s="6">
        <v>102.86461827452031</v>
      </c>
      <c r="K17" s="6">
        <v>102.6413617687341</v>
      </c>
      <c r="L17" s="6">
        <v>105.42635658914728</v>
      </c>
      <c r="M17" s="7">
        <f aca="true" t="shared" si="0" ref="M17:R17">M16/L16*100</f>
        <v>101.23553519768565</v>
      </c>
      <c r="N17" s="7">
        <f t="shared" si="0"/>
        <v>108.46579746383283</v>
      </c>
      <c r="O17" s="7">
        <f t="shared" si="0"/>
        <v>92.26631538503759</v>
      </c>
      <c r="P17" s="7">
        <f t="shared" si="0"/>
        <v>54.134443783462224</v>
      </c>
      <c r="Q17" s="7">
        <f t="shared" si="0"/>
        <v>85.71428571428572</v>
      </c>
      <c r="R17" s="7">
        <f t="shared" si="0"/>
        <v>106.41025641025644</v>
      </c>
      <c r="S17" s="7">
        <f>S16/R16*100</f>
        <v>71.08433734939759</v>
      </c>
      <c r="T17" s="7" t="s">
        <v>60</v>
      </c>
      <c r="U17" s="7">
        <v>68.4</v>
      </c>
    </row>
    <row r="18" spans="1:21" ht="35.25" customHeight="1">
      <c r="A18" s="20" t="s">
        <v>19</v>
      </c>
      <c r="B18" s="7">
        <v>2035.3</v>
      </c>
      <c r="C18" s="7">
        <v>2582</v>
      </c>
      <c r="D18" s="7">
        <v>3271.1</v>
      </c>
      <c r="E18" s="7">
        <v>4057.9</v>
      </c>
      <c r="F18" s="7">
        <v>5472.9</v>
      </c>
      <c r="G18" s="7">
        <v>6734.6</v>
      </c>
      <c r="H18" s="7">
        <v>9102.7</v>
      </c>
      <c r="I18" s="7">
        <v>10739.3</v>
      </c>
      <c r="J18" s="7">
        <v>11057</v>
      </c>
      <c r="K18" s="7">
        <v>12795.3</v>
      </c>
      <c r="L18" s="7">
        <v>14310.6</v>
      </c>
      <c r="M18" s="7">
        <v>16483.3</v>
      </c>
      <c r="N18" s="7">
        <v>18871.3</v>
      </c>
      <c r="O18" s="7">
        <v>20991.5</v>
      </c>
      <c r="P18" s="100">
        <v>22510.9</v>
      </c>
      <c r="Q18" s="100">
        <v>24237.2</v>
      </c>
      <c r="R18" s="100">
        <v>27935.6</v>
      </c>
      <c r="S18" s="100">
        <v>30454.5</v>
      </c>
      <c r="T18" s="100">
        <v>32452</v>
      </c>
      <c r="U18" s="100" t="s">
        <v>126</v>
      </c>
    </row>
    <row r="19" spans="1:21" ht="35.25" customHeight="1">
      <c r="A19" s="20" t="s">
        <v>20</v>
      </c>
      <c r="B19" s="7">
        <v>141.3</v>
      </c>
      <c r="C19" s="7">
        <v>126.9</v>
      </c>
      <c r="D19" s="7">
        <v>126.7</v>
      </c>
      <c r="E19" s="7">
        <v>124.1</v>
      </c>
      <c r="F19" s="7">
        <v>134.9</v>
      </c>
      <c r="G19" s="7">
        <v>123.05359133183507</v>
      </c>
      <c r="H19" s="7">
        <v>135.2</v>
      </c>
      <c r="I19" s="7">
        <v>118</v>
      </c>
      <c r="J19" s="7">
        <v>102.95829337107634</v>
      </c>
      <c r="K19" s="7">
        <v>115.72126254861172</v>
      </c>
      <c r="L19" s="7">
        <v>111.8426297155987</v>
      </c>
      <c r="M19" s="7">
        <v>115.18245216832277</v>
      </c>
      <c r="N19" s="7">
        <f aca="true" t="shared" si="1" ref="N19:T19">N18/M18*100</f>
        <v>114.48739026772552</v>
      </c>
      <c r="O19" s="7">
        <f t="shared" si="1"/>
        <v>111.23505004954615</v>
      </c>
      <c r="P19" s="7">
        <f t="shared" si="1"/>
        <v>107.23816782983589</v>
      </c>
      <c r="Q19" s="7">
        <f t="shared" si="1"/>
        <v>107.66872937110466</v>
      </c>
      <c r="R19" s="7">
        <f t="shared" si="1"/>
        <v>115.2591883550905</v>
      </c>
      <c r="S19" s="7">
        <f t="shared" si="1"/>
        <v>109.01681009178252</v>
      </c>
      <c r="T19" s="7">
        <f t="shared" si="1"/>
        <v>106.55896501338063</v>
      </c>
      <c r="U19" s="7" t="s">
        <v>127</v>
      </c>
    </row>
    <row r="20" spans="1:21" ht="51" customHeight="1">
      <c r="A20" s="20" t="s">
        <v>85</v>
      </c>
      <c r="B20" s="14">
        <v>2.7</v>
      </c>
      <c r="C20" s="14">
        <v>2.45</v>
      </c>
      <c r="D20" s="14">
        <v>2.29</v>
      </c>
      <c r="E20" s="14">
        <v>2.16</v>
      </c>
      <c r="F20" s="14">
        <v>1.66</v>
      </c>
      <c r="G20" s="14">
        <v>1.39</v>
      </c>
      <c r="H20" s="7">
        <v>1</v>
      </c>
      <c r="I20" s="7">
        <v>0.7</v>
      </c>
      <c r="J20" s="7">
        <v>2.77</v>
      </c>
      <c r="K20" s="14">
        <v>2.07</v>
      </c>
      <c r="L20" s="31">
        <v>1.74</v>
      </c>
      <c r="M20" s="31">
        <v>1.26</v>
      </c>
      <c r="N20" s="31">
        <v>0.99</v>
      </c>
      <c r="O20" s="31">
        <v>1.01</v>
      </c>
      <c r="P20" s="31">
        <v>1.16</v>
      </c>
      <c r="Q20" s="32">
        <v>1.05</v>
      </c>
      <c r="R20" s="32">
        <v>0.84</v>
      </c>
      <c r="S20" s="32">
        <v>0.72</v>
      </c>
      <c r="T20" s="32">
        <v>0.71</v>
      </c>
      <c r="U20" s="32">
        <v>1.68</v>
      </c>
    </row>
    <row r="21" spans="1:20" ht="13.5" customHeight="1">
      <c r="A21" s="139" t="s">
        <v>92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</row>
    <row r="22" spans="1:20" ht="14.25" customHeight="1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</row>
    <row r="23" spans="1:12" ht="15.75" customHeight="1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33"/>
    </row>
    <row r="24" spans="1:12" ht="15.75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</sheetData>
  <sheetProtection/>
  <mergeCells count="3">
    <mergeCell ref="A22:T22"/>
    <mergeCell ref="A21:T21"/>
    <mergeCell ref="A1:U1"/>
  </mergeCells>
  <printOptions/>
  <pageMargins left="0.3937007874015748" right="0.1968503937007874" top="0.984251968503937" bottom="0.7874015748031497" header="0.35433070866141736" footer="0.2362204724409449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view="pageBreakPreview" zoomScale="87" zoomScaleSheetLayoutView="87" zoomScalePageLayoutView="0" workbookViewId="0" topLeftCell="A1">
      <pane xSplit="1" ySplit="3" topLeftCell="O4" activePane="bottomRight" state="frozen"/>
      <selection pane="topLeft" activeCell="X33" sqref="X33"/>
      <selection pane="topRight" activeCell="X33" sqref="X33"/>
      <selection pane="bottomLeft" activeCell="X33" sqref="X33"/>
      <selection pane="bottomRight" activeCell="A15" sqref="A15"/>
    </sheetView>
  </sheetViews>
  <sheetFormatPr defaultColWidth="9.00390625" defaultRowHeight="12.75"/>
  <cols>
    <col min="1" max="1" width="48.00390625" style="2" customWidth="1"/>
    <col min="2" max="8" width="10.375" style="1" hidden="1" customWidth="1"/>
    <col min="9" max="10" width="9.00390625" style="1" hidden="1" customWidth="1"/>
    <col min="11" max="11" width="9.75390625" style="5" hidden="1" customWidth="1"/>
    <col min="12" max="12" width="10.00390625" style="5" hidden="1" customWidth="1"/>
    <col min="13" max="13" width="9.375" style="5" hidden="1" customWidth="1"/>
    <col min="14" max="14" width="9.625" style="5" hidden="1" customWidth="1"/>
    <col min="15" max="15" width="9.375" style="34" customWidth="1"/>
    <col min="16" max="16" width="9.875" style="35" customWidth="1"/>
    <col min="17" max="17" width="10.25390625" style="35" customWidth="1"/>
    <col min="18" max="18" width="11.125" style="1" customWidth="1"/>
    <col min="19" max="20" width="9.625" style="1" bestFit="1" customWidth="1"/>
    <col min="21" max="21" width="9.875" style="1" customWidth="1"/>
    <col min="22" max="16384" width="9.125" style="1" customWidth="1"/>
  </cols>
  <sheetData>
    <row r="1" spans="1:21" ht="37.5" customHeight="1">
      <c r="A1" s="140" t="s">
        <v>149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</row>
    <row r="2" spans="1:17" ht="17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1" ht="47.25" customHeight="1">
      <c r="A3" s="19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29</v>
      </c>
      <c r="P3" s="11" t="s">
        <v>36</v>
      </c>
      <c r="Q3" s="11" t="s">
        <v>31</v>
      </c>
      <c r="R3" s="11" t="s">
        <v>37</v>
      </c>
      <c r="S3" s="11" t="s">
        <v>78</v>
      </c>
      <c r="T3" s="11" t="s">
        <v>87</v>
      </c>
      <c r="U3" s="11" t="s">
        <v>129</v>
      </c>
    </row>
    <row r="4" spans="1:21" ht="39" customHeight="1">
      <c r="A4" s="21" t="s">
        <v>14</v>
      </c>
      <c r="C4" s="11">
        <v>23.3</v>
      </c>
      <c r="D4" s="11">
        <v>22.9</v>
      </c>
      <c r="E4" s="11">
        <v>22.8</v>
      </c>
      <c r="F4" s="11">
        <v>22.7</v>
      </c>
      <c r="G4" s="11">
        <v>21.734</v>
      </c>
      <c r="H4" s="11">
        <v>22.6</v>
      </c>
      <c r="I4" s="11">
        <v>22.6</v>
      </c>
      <c r="J4" s="11">
        <v>22.7</v>
      </c>
      <c r="K4" s="6">
        <v>21.24</v>
      </c>
      <c r="L4" s="6">
        <v>21.263</v>
      </c>
      <c r="M4" s="6">
        <v>21.19</v>
      </c>
      <c r="N4" s="6">
        <v>21.038</v>
      </c>
      <c r="O4" s="6">
        <v>20.81</v>
      </c>
      <c r="P4" s="36">
        <v>20.682</v>
      </c>
      <c r="Q4" s="36">
        <v>20.505</v>
      </c>
      <c r="R4" s="36">
        <v>20.327</v>
      </c>
      <c r="S4" s="36">
        <v>20.216</v>
      </c>
      <c r="T4" s="36">
        <v>20.134</v>
      </c>
      <c r="U4" s="36">
        <v>20.062</v>
      </c>
    </row>
    <row r="5" spans="1:21" ht="21" customHeight="1">
      <c r="A5" s="21" t="s">
        <v>15</v>
      </c>
      <c r="B5" s="37">
        <v>246.9</v>
      </c>
      <c r="C5" s="37">
        <v>328.2</v>
      </c>
      <c r="D5" s="37">
        <v>484.7</v>
      </c>
      <c r="E5" s="37">
        <v>612.8</v>
      </c>
      <c r="F5" s="37">
        <v>922.905</v>
      </c>
      <c r="G5" s="22">
        <v>1259.3</v>
      </c>
      <c r="H5" s="22">
        <v>1438.6</v>
      </c>
      <c r="I5" s="22">
        <v>1578.103</v>
      </c>
      <c r="J5" s="23">
        <v>1634.934</v>
      </c>
      <c r="K5" s="23">
        <v>2030.283</v>
      </c>
      <c r="L5" s="23">
        <v>2262.1600000000003</v>
      </c>
      <c r="M5" s="23">
        <v>2775.3</v>
      </c>
      <c r="N5" s="23">
        <v>2926.437</v>
      </c>
      <c r="O5" s="28">
        <v>2758.558</v>
      </c>
      <c r="P5" s="28">
        <v>3247.3</v>
      </c>
      <c r="Q5" s="28">
        <v>3907.2</v>
      </c>
      <c r="R5" s="28">
        <v>4241.8</v>
      </c>
      <c r="S5" s="28">
        <v>4724.767</v>
      </c>
      <c r="T5" s="28">
        <v>5512.7</v>
      </c>
      <c r="U5" s="28">
        <v>6304.357</v>
      </c>
    </row>
    <row r="6" spans="1:21" ht="21" customHeight="1">
      <c r="A6" s="26" t="s">
        <v>16</v>
      </c>
      <c r="B6" s="27">
        <v>115.1</v>
      </c>
      <c r="C6" s="27">
        <v>122.7</v>
      </c>
      <c r="D6" s="27">
        <v>122.6</v>
      </c>
      <c r="E6" s="27">
        <v>104.8</v>
      </c>
      <c r="F6" s="38">
        <v>124.1</v>
      </c>
      <c r="G6" s="38">
        <v>121.8</v>
      </c>
      <c r="H6" s="27">
        <v>104.5</v>
      </c>
      <c r="I6" s="27">
        <v>101.1</v>
      </c>
      <c r="J6" s="16">
        <v>98.7</v>
      </c>
      <c r="K6" s="16">
        <v>122</v>
      </c>
      <c r="L6" s="16">
        <v>107</v>
      </c>
      <c r="M6" s="16">
        <v>111.1</v>
      </c>
      <c r="N6" s="16">
        <v>103.4</v>
      </c>
      <c r="O6" s="29">
        <v>92.9</v>
      </c>
      <c r="P6" s="29">
        <v>109.5</v>
      </c>
      <c r="Q6" s="29">
        <v>92.6</v>
      </c>
      <c r="R6" s="29">
        <v>105.3</v>
      </c>
      <c r="S6" s="29">
        <v>108.1</v>
      </c>
      <c r="T6" s="29">
        <v>110.8</v>
      </c>
      <c r="U6" s="29">
        <v>85.4</v>
      </c>
    </row>
    <row r="7" spans="1:21" ht="21.75" customHeight="1">
      <c r="A7" s="21" t="s">
        <v>26</v>
      </c>
      <c r="B7" s="23">
        <v>196.6</v>
      </c>
      <c r="C7" s="22">
        <v>257</v>
      </c>
      <c r="D7" s="22">
        <v>267</v>
      </c>
      <c r="E7" s="22">
        <v>355.5</v>
      </c>
      <c r="F7" s="22">
        <v>458.7</v>
      </c>
      <c r="G7" s="22">
        <v>684.6</v>
      </c>
      <c r="H7" s="22">
        <v>1009.1</v>
      </c>
      <c r="I7" s="22">
        <v>1318.403</v>
      </c>
      <c r="J7" s="23">
        <v>1445.068</v>
      </c>
      <c r="K7" s="23">
        <v>1589.205</v>
      </c>
      <c r="L7" s="23">
        <v>1830.561</v>
      </c>
      <c r="M7" s="23">
        <v>1935.2</v>
      </c>
      <c r="N7" s="23">
        <v>2179.7</v>
      </c>
      <c r="O7" s="28">
        <v>2476.556</v>
      </c>
      <c r="P7" s="28">
        <v>2582.1</v>
      </c>
      <c r="Q7" s="28">
        <v>2766.8</v>
      </c>
      <c r="R7" s="28">
        <v>2924.2</v>
      </c>
      <c r="S7" s="28">
        <v>3027.221</v>
      </c>
      <c r="T7" s="28">
        <v>3158.7</v>
      </c>
      <c r="U7" s="28">
        <v>2657.3</v>
      </c>
    </row>
    <row r="8" spans="1:21" ht="24" customHeight="1">
      <c r="A8" s="26" t="s">
        <v>27</v>
      </c>
      <c r="B8" s="27">
        <v>100.7</v>
      </c>
      <c r="C8" s="27">
        <v>117.2</v>
      </c>
      <c r="D8" s="27">
        <v>93.7</v>
      </c>
      <c r="E8" s="27">
        <v>107.5</v>
      </c>
      <c r="F8" s="27">
        <v>119.1</v>
      </c>
      <c r="G8" s="38">
        <v>140.8</v>
      </c>
      <c r="H8" s="27">
        <v>121.8</v>
      </c>
      <c r="I8" s="27">
        <v>118.1</v>
      </c>
      <c r="J8" s="16">
        <v>100.1</v>
      </c>
      <c r="K8" s="16">
        <v>103.6</v>
      </c>
      <c r="L8" s="16">
        <v>106</v>
      </c>
      <c r="M8" s="16">
        <v>104.6</v>
      </c>
      <c r="N8" s="16">
        <v>106</v>
      </c>
      <c r="O8" s="29">
        <v>104.6</v>
      </c>
      <c r="P8" s="29">
        <v>101.1</v>
      </c>
      <c r="Q8" s="29">
        <v>100</v>
      </c>
      <c r="R8" s="29">
        <v>102.3</v>
      </c>
      <c r="S8" s="29">
        <v>100.8</v>
      </c>
      <c r="T8" s="29">
        <v>99.5</v>
      </c>
      <c r="U8" s="29">
        <v>81.1</v>
      </c>
    </row>
    <row r="9" spans="1:21" ht="36.75" customHeight="1">
      <c r="A9" s="21" t="s">
        <v>32</v>
      </c>
      <c r="B9" s="37">
        <v>14.7</v>
      </c>
      <c r="C9" s="37">
        <v>23.1</v>
      </c>
      <c r="D9" s="37">
        <v>39.9</v>
      </c>
      <c r="E9" s="37">
        <v>21.4</v>
      </c>
      <c r="F9" s="37">
        <v>27.8</v>
      </c>
      <c r="G9" s="22">
        <v>58.3</v>
      </c>
      <c r="H9" s="22">
        <v>71.5</v>
      </c>
      <c r="I9" s="22">
        <v>143.3</v>
      </c>
      <c r="J9" s="22">
        <v>166.1092</v>
      </c>
      <c r="K9" s="23">
        <v>157.8</v>
      </c>
      <c r="L9" s="22">
        <v>132.7</v>
      </c>
      <c r="M9" s="22">
        <v>114.3</v>
      </c>
      <c r="N9" s="22">
        <v>91.5</v>
      </c>
      <c r="O9" s="30">
        <v>55.159</v>
      </c>
      <c r="P9" s="30">
        <v>187.3</v>
      </c>
      <c r="Q9" s="30">
        <v>54.9</v>
      </c>
      <c r="R9" s="30">
        <v>46.9</v>
      </c>
      <c r="S9" s="30">
        <v>36.9</v>
      </c>
      <c r="T9" s="30">
        <v>41.9</v>
      </c>
      <c r="U9" s="30">
        <v>98.4</v>
      </c>
    </row>
    <row r="10" spans="1:21" ht="21" customHeight="1">
      <c r="A10" s="26" t="s">
        <v>18</v>
      </c>
      <c r="B10" s="27">
        <v>73.2</v>
      </c>
      <c r="C10" s="27">
        <v>136.1</v>
      </c>
      <c r="D10" s="27">
        <v>147.5</v>
      </c>
      <c r="E10" s="27">
        <v>46</v>
      </c>
      <c r="F10" s="38">
        <v>111.6</v>
      </c>
      <c r="G10" s="38">
        <v>184.9</v>
      </c>
      <c r="H10" s="27">
        <v>100</v>
      </c>
      <c r="I10" s="27">
        <v>159.5</v>
      </c>
      <c r="J10" s="27">
        <v>119.01139322310283</v>
      </c>
      <c r="K10" s="16">
        <v>93.68614247443728</v>
      </c>
      <c r="L10" s="27">
        <v>75.21805868255596</v>
      </c>
      <c r="M10" s="38">
        <v>83.6</v>
      </c>
      <c r="N10" s="38">
        <v>78.3</v>
      </c>
      <c r="O10" s="147">
        <v>56.8</v>
      </c>
      <c r="P10" s="39" t="s">
        <v>38</v>
      </c>
      <c r="Q10" s="147">
        <v>29.4</v>
      </c>
      <c r="R10" s="147">
        <v>80.3</v>
      </c>
      <c r="S10" s="147">
        <v>72.6</v>
      </c>
      <c r="T10" s="147">
        <v>109.4</v>
      </c>
      <c r="U10" s="39" t="s">
        <v>125</v>
      </c>
    </row>
    <row r="11" spans="1:21" ht="38.25" customHeight="1">
      <c r="A11" s="21" t="s">
        <v>17</v>
      </c>
      <c r="B11" s="37">
        <v>46.3</v>
      </c>
      <c r="C11" s="37">
        <v>71.2</v>
      </c>
      <c r="D11" s="37">
        <v>119.9</v>
      </c>
      <c r="E11" s="37">
        <v>102.7</v>
      </c>
      <c r="F11" s="22">
        <v>150.894</v>
      </c>
      <c r="G11" s="22">
        <v>170.986</v>
      </c>
      <c r="H11" s="22">
        <v>307.515</v>
      </c>
      <c r="I11" s="22">
        <v>313.335</v>
      </c>
      <c r="J11" s="23">
        <v>407.645</v>
      </c>
      <c r="K11" s="23">
        <v>388.494</v>
      </c>
      <c r="L11" s="23">
        <v>550.87</v>
      </c>
      <c r="M11" s="23">
        <v>466.127</v>
      </c>
      <c r="N11" s="23">
        <v>551.163</v>
      </c>
      <c r="O11" s="28">
        <v>581.33</v>
      </c>
      <c r="P11" s="28">
        <v>544.2</v>
      </c>
      <c r="Q11" s="28">
        <v>534.9</v>
      </c>
      <c r="R11" s="28">
        <v>452.7</v>
      </c>
      <c r="S11" s="28">
        <v>469.6</v>
      </c>
      <c r="T11" s="28">
        <v>472.2</v>
      </c>
      <c r="U11" s="28">
        <v>1193.3</v>
      </c>
    </row>
    <row r="12" spans="1:21" ht="21.75" customHeight="1">
      <c r="A12" s="26" t="s">
        <v>18</v>
      </c>
      <c r="B12" s="27" t="s">
        <v>35</v>
      </c>
      <c r="C12" s="27">
        <v>133.4</v>
      </c>
      <c r="D12" s="27">
        <v>149.7</v>
      </c>
      <c r="E12" s="27">
        <v>75.6</v>
      </c>
      <c r="F12" s="27">
        <v>130</v>
      </c>
      <c r="G12" s="38">
        <v>103.2</v>
      </c>
      <c r="H12" s="27">
        <v>153.6</v>
      </c>
      <c r="I12" s="27">
        <v>83.7</v>
      </c>
      <c r="J12" s="16">
        <v>128.17613405944834</v>
      </c>
      <c r="K12" s="16">
        <v>93.15937415932709</v>
      </c>
      <c r="L12" s="16">
        <v>127.74438711518819</v>
      </c>
      <c r="M12" s="16">
        <v>81.75508762643265</v>
      </c>
      <c r="N12" s="16">
        <v>114.6</v>
      </c>
      <c r="O12" s="29">
        <v>100.8</v>
      </c>
      <c r="P12" s="29">
        <v>88</v>
      </c>
      <c r="Q12" s="29">
        <v>95.4</v>
      </c>
      <c r="R12" s="29">
        <v>81.9</v>
      </c>
      <c r="S12" s="29">
        <v>97.5</v>
      </c>
      <c r="T12" s="29">
        <v>95.1</v>
      </c>
      <c r="U12" s="29">
        <v>195.4</v>
      </c>
    </row>
    <row r="13" spans="1:21" ht="22.5" customHeight="1">
      <c r="A13" s="21" t="s">
        <v>23</v>
      </c>
      <c r="B13" s="22">
        <v>1.111</v>
      </c>
      <c r="C13" s="37">
        <v>3.1</v>
      </c>
      <c r="D13" s="22">
        <v>7.19</v>
      </c>
      <c r="E13" s="22">
        <v>7.991</v>
      </c>
      <c r="F13" s="22">
        <v>5.52</v>
      </c>
      <c r="G13" s="22">
        <v>6.005</v>
      </c>
      <c r="H13" s="22">
        <v>9.362</v>
      </c>
      <c r="I13" s="22">
        <v>8.232</v>
      </c>
      <c r="J13" s="23">
        <v>10.915</v>
      </c>
      <c r="K13" s="23">
        <v>9.847</v>
      </c>
      <c r="L13" s="22">
        <v>9.537</v>
      </c>
      <c r="M13" s="22">
        <v>10.412</v>
      </c>
      <c r="N13" s="22">
        <v>11</v>
      </c>
      <c r="O13" s="28">
        <v>11.332</v>
      </c>
      <c r="P13" s="28">
        <v>12.2</v>
      </c>
      <c r="Q13" s="28">
        <v>10.6</v>
      </c>
      <c r="R13" s="28">
        <v>5.9</v>
      </c>
      <c r="S13" s="28">
        <v>2.3</v>
      </c>
      <c r="T13" s="28">
        <v>3.294</v>
      </c>
      <c r="U13" s="28">
        <v>5.377</v>
      </c>
    </row>
    <row r="14" spans="1:21" ht="21" customHeight="1">
      <c r="A14" s="26" t="s">
        <v>24</v>
      </c>
      <c r="B14" s="27">
        <v>19.8</v>
      </c>
      <c r="C14" s="27" t="s">
        <v>39</v>
      </c>
      <c r="D14" s="27" t="s">
        <v>40</v>
      </c>
      <c r="E14" s="27">
        <v>111.1404728789986</v>
      </c>
      <c r="F14" s="27">
        <v>69.07771242647979</v>
      </c>
      <c r="G14" s="27">
        <v>108.78623188405798</v>
      </c>
      <c r="H14" s="27">
        <v>155.90341382181515</v>
      </c>
      <c r="I14" s="27">
        <v>87.9299295022431</v>
      </c>
      <c r="J14" s="16">
        <v>132.59232264334304</v>
      </c>
      <c r="K14" s="16">
        <v>90.21530004580852</v>
      </c>
      <c r="L14" s="16">
        <f aca="true" t="shared" si="0" ref="L14:T14">L13/K13*100</f>
        <v>96.85183304559766</v>
      </c>
      <c r="M14" s="16">
        <f t="shared" si="0"/>
        <v>109.17479291181714</v>
      </c>
      <c r="N14" s="16">
        <f t="shared" si="0"/>
        <v>105.64733000384172</v>
      </c>
      <c r="O14" s="16">
        <f t="shared" si="0"/>
        <v>103.01818181818183</v>
      </c>
      <c r="P14" s="16">
        <f t="shared" si="0"/>
        <v>107.65972467349098</v>
      </c>
      <c r="Q14" s="16">
        <f t="shared" si="0"/>
        <v>86.88524590163935</v>
      </c>
      <c r="R14" s="16">
        <f t="shared" si="0"/>
        <v>55.66037735849058</v>
      </c>
      <c r="S14" s="16">
        <f t="shared" si="0"/>
        <v>38.983050847457626</v>
      </c>
      <c r="T14" s="16">
        <f t="shared" si="0"/>
        <v>143.21739130434784</v>
      </c>
      <c r="U14" s="16">
        <v>163.2</v>
      </c>
    </row>
    <row r="15" spans="1:21" ht="37.5" customHeight="1">
      <c r="A15" s="21" t="s">
        <v>25</v>
      </c>
      <c r="B15" s="22">
        <v>0.111</v>
      </c>
      <c r="C15" s="22">
        <v>1.223</v>
      </c>
      <c r="D15" s="22">
        <v>3.035</v>
      </c>
      <c r="E15" s="22">
        <v>3.919</v>
      </c>
      <c r="F15" s="22">
        <v>2.509</v>
      </c>
      <c r="G15" s="22">
        <v>6.005</v>
      </c>
      <c r="H15" s="22">
        <v>7.504</v>
      </c>
      <c r="I15" s="22">
        <v>8.232</v>
      </c>
      <c r="J15" s="23">
        <v>9.03</v>
      </c>
      <c r="K15" s="23">
        <v>9.474</v>
      </c>
      <c r="L15" s="23">
        <v>9.537</v>
      </c>
      <c r="M15" s="23">
        <v>9.706</v>
      </c>
      <c r="N15" s="23">
        <v>10.352</v>
      </c>
      <c r="O15" s="28">
        <v>10.663</v>
      </c>
      <c r="P15" s="28">
        <v>10.2</v>
      </c>
      <c r="Q15" s="28">
        <v>8.7</v>
      </c>
      <c r="R15" s="28">
        <v>5.9</v>
      </c>
      <c r="S15" s="28">
        <v>2.3</v>
      </c>
      <c r="T15" s="28">
        <v>3.025</v>
      </c>
      <c r="U15" s="28">
        <v>5.377</v>
      </c>
    </row>
    <row r="16" spans="1:21" ht="21.75" customHeight="1">
      <c r="A16" s="26" t="s">
        <v>24</v>
      </c>
      <c r="B16" s="27">
        <v>145.8</v>
      </c>
      <c r="C16" s="27">
        <v>110.1</v>
      </c>
      <c r="D16" s="27">
        <v>248.2</v>
      </c>
      <c r="E16" s="27">
        <v>129.1</v>
      </c>
      <c r="F16" s="38">
        <v>64</v>
      </c>
      <c r="G16" s="38" t="s">
        <v>41</v>
      </c>
      <c r="H16" s="27">
        <v>124.96253122398002</v>
      </c>
      <c r="I16" s="27">
        <v>109.70149253731343</v>
      </c>
      <c r="J16" s="16">
        <v>109.6938775510204</v>
      </c>
      <c r="K16" s="16">
        <v>104.91694352159469</v>
      </c>
      <c r="L16" s="16">
        <v>100.6649778340722</v>
      </c>
      <c r="M16" s="16">
        <v>101.77204571668238</v>
      </c>
      <c r="N16" s="16">
        <v>106.65567690088606</v>
      </c>
      <c r="O16" s="29">
        <v>103</v>
      </c>
      <c r="P16" s="29">
        <f>P15/O15*100</f>
        <v>95.65788239707399</v>
      </c>
      <c r="Q16" s="29">
        <f>Q15/P15*100</f>
        <v>85.29411764705883</v>
      </c>
      <c r="R16" s="29">
        <f>R15/Q15*100</f>
        <v>67.816091954023</v>
      </c>
      <c r="S16" s="29">
        <f>S15/R15*100</f>
        <v>38.983050847457626</v>
      </c>
      <c r="T16" s="29">
        <f>T15/S15*100</f>
        <v>131.52173913043478</v>
      </c>
      <c r="U16" s="16">
        <v>177.8</v>
      </c>
    </row>
    <row r="17" spans="1:21" ht="23.25" customHeight="1">
      <c r="A17" s="21" t="s">
        <v>19</v>
      </c>
      <c r="B17" s="37">
        <v>1446.4</v>
      </c>
      <c r="C17" s="37">
        <v>2166</v>
      </c>
      <c r="D17" s="37">
        <v>2759.5</v>
      </c>
      <c r="E17" s="37">
        <v>3390.2</v>
      </c>
      <c r="F17" s="37">
        <v>4307.4</v>
      </c>
      <c r="G17" s="22">
        <v>5736.8</v>
      </c>
      <c r="H17" s="22">
        <v>7560.6</v>
      </c>
      <c r="I17" s="22">
        <v>9239.2</v>
      </c>
      <c r="J17" s="22">
        <v>9702.3</v>
      </c>
      <c r="K17" s="22">
        <v>11088</v>
      </c>
      <c r="L17" s="22">
        <v>12050</v>
      </c>
      <c r="M17" s="22">
        <v>14257.2</v>
      </c>
      <c r="N17" s="22">
        <v>16229.7</v>
      </c>
      <c r="O17" s="30">
        <v>18265.3</v>
      </c>
      <c r="P17" s="30">
        <v>19842</v>
      </c>
      <c r="Q17" s="30">
        <v>20635.1</v>
      </c>
      <c r="R17" s="30">
        <v>21974</v>
      </c>
      <c r="S17" s="30">
        <v>24892.1</v>
      </c>
      <c r="T17" s="30">
        <v>28278.7</v>
      </c>
      <c r="U17" s="30" t="s">
        <v>146</v>
      </c>
    </row>
    <row r="18" spans="1:21" ht="22.5" customHeight="1">
      <c r="A18" s="26" t="s">
        <v>20</v>
      </c>
      <c r="B18" s="27">
        <v>138.5</v>
      </c>
      <c r="C18" s="27">
        <f aca="true" t="shared" si="1" ref="C18:M18">C17/B17*100</f>
        <v>149.75110619469027</v>
      </c>
      <c r="D18" s="27">
        <f t="shared" si="1"/>
        <v>127.40073868882733</v>
      </c>
      <c r="E18" s="27">
        <f t="shared" si="1"/>
        <v>122.85558978075737</v>
      </c>
      <c r="F18" s="27">
        <f t="shared" si="1"/>
        <v>127.05445106483393</v>
      </c>
      <c r="G18" s="27">
        <f t="shared" si="1"/>
        <v>133.18475182244512</v>
      </c>
      <c r="H18" s="27">
        <f t="shared" si="1"/>
        <v>131.79124250453214</v>
      </c>
      <c r="I18" s="27">
        <f t="shared" si="1"/>
        <v>122.20194164484302</v>
      </c>
      <c r="J18" s="27">
        <f t="shared" si="1"/>
        <v>105.01233873062601</v>
      </c>
      <c r="K18" s="27">
        <f t="shared" si="1"/>
        <v>114.28218051389878</v>
      </c>
      <c r="L18" s="27">
        <f t="shared" si="1"/>
        <v>108.67604617604619</v>
      </c>
      <c r="M18" s="27">
        <f t="shared" si="1"/>
        <v>118.3170124481328</v>
      </c>
      <c r="N18" s="27">
        <f aca="true" t="shared" si="2" ref="N18:T18">N17/M17*100</f>
        <v>113.83511488931907</v>
      </c>
      <c r="O18" s="27">
        <f t="shared" si="2"/>
        <v>112.5424376297775</v>
      </c>
      <c r="P18" s="27">
        <f t="shared" si="2"/>
        <v>108.63221518398274</v>
      </c>
      <c r="Q18" s="27">
        <f t="shared" si="2"/>
        <v>103.99707690756979</v>
      </c>
      <c r="R18" s="27">
        <f t="shared" si="2"/>
        <v>106.48845898493344</v>
      </c>
      <c r="S18" s="27">
        <f t="shared" si="2"/>
        <v>113.27978520069173</v>
      </c>
      <c r="T18" s="27">
        <f t="shared" si="2"/>
        <v>113.60511969661059</v>
      </c>
      <c r="U18" s="27" t="s">
        <v>96</v>
      </c>
    </row>
    <row r="19" spans="1:21" ht="39.75" customHeight="1">
      <c r="A19" s="20" t="s">
        <v>28</v>
      </c>
      <c r="B19" s="14">
        <v>3.25</v>
      </c>
      <c r="C19" s="14">
        <v>2.3</v>
      </c>
      <c r="D19" s="14">
        <v>3.04</v>
      </c>
      <c r="E19" s="14">
        <v>2.1</v>
      </c>
      <c r="F19" s="14">
        <v>1.63</v>
      </c>
      <c r="G19" s="14">
        <v>1.08</v>
      </c>
      <c r="H19" s="14">
        <v>0.7</v>
      </c>
      <c r="I19" s="14">
        <v>0.6</v>
      </c>
      <c r="J19" s="14">
        <v>0.72</v>
      </c>
      <c r="K19" s="14">
        <v>0.66</v>
      </c>
      <c r="L19" s="31">
        <v>0.72</v>
      </c>
      <c r="M19" s="31">
        <v>0.64</v>
      </c>
      <c r="N19" s="31">
        <v>0.67</v>
      </c>
      <c r="O19" s="40">
        <v>0.68</v>
      </c>
      <c r="P19" s="40">
        <v>0.72</v>
      </c>
      <c r="Q19" s="40">
        <v>0.79</v>
      </c>
      <c r="R19" s="40">
        <v>0.76</v>
      </c>
      <c r="S19" s="40">
        <v>0.69</v>
      </c>
      <c r="T19" s="40">
        <v>0.83</v>
      </c>
      <c r="U19" s="40">
        <v>1.25</v>
      </c>
    </row>
    <row r="20" spans="1:20" ht="15.75">
      <c r="A20" s="139" t="s">
        <v>92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</row>
    <row r="21" spans="1:15" ht="16.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33"/>
      <c r="N21" s="1"/>
      <c r="O21" s="35"/>
    </row>
    <row r="22" spans="1:12" ht="15.75" customHeight="1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33"/>
    </row>
    <row r="23" spans="1:15" ht="15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N23" s="1"/>
      <c r="O23" s="35"/>
    </row>
  </sheetData>
  <sheetProtection/>
  <mergeCells count="2">
    <mergeCell ref="A20:T20"/>
    <mergeCell ref="A1:U1"/>
  </mergeCells>
  <printOptions/>
  <pageMargins left="0.3937007874015748" right="0.1968503937007874" top="0.9" bottom="0.2362204724409449" header="0.9" footer="0.2362204724409449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view="pageBreakPreview" zoomScale="82" zoomScaleSheetLayoutView="82" zoomScalePageLayoutView="0" workbookViewId="0" topLeftCell="A1">
      <pane xSplit="1" ySplit="2" topLeftCell="O3" activePane="bottomRight" state="frozen"/>
      <selection pane="topLeft" activeCell="X33" sqref="X33"/>
      <selection pane="topRight" activeCell="X33" sqref="X33"/>
      <selection pane="bottomLeft" activeCell="X33" sqref="X33"/>
      <selection pane="bottomRight" activeCell="A1" sqref="A1:IV16384"/>
    </sheetView>
  </sheetViews>
  <sheetFormatPr defaultColWidth="9.00390625" defaultRowHeight="12.75"/>
  <cols>
    <col min="1" max="1" width="50.375" style="2" customWidth="1"/>
    <col min="2" max="10" width="10.375" style="1" hidden="1" customWidth="1"/>
    <col min="11" max="11" width="9.875" style="5" hidden="1" customWidth="1"/>
    <col min="12" max="12" width="9.625" style="5" hidden="1" customWidth="1"/>
    <col min="13" max="13" width="10.00390625" style="5" hidden="1" customWidth="1"/>
    <col min="14" max="14" width="9.75390625" style="5" hidden="1" customWidth="1"/>
    <col min="15" max="15" width="9.75390625" style="5" customWidth="1"/>
    <col min="16" max="16" width="9.375" style="5" customWidth="1"/>
    <col min="17" max="18" width="9.875" style="5" customWidth="1"/>
    <col min="19" max="19" width="10.125" style="1" bestFit="1" customWidth="1"/>
    <col min="20" max="20" width="10.625" style="1" customWidth="1"/>
    <col min="21" max="21" width="11.00390625" style="1" customWidth="1"/>
    <col min="22" max="16384" width="9.125" style="1" customWidth="1"/>
  </cols>
  <sheetData>
    <row r="1" spans="1:21" ht="63.75" customHeight="1">
      <c r="A1" s="143" t="s">
        <v>150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</row>
    <row r="2" spans="1:21" ht="33">
      <c r="A2" s="19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29</v>
      </c>
      <c r="P2" s="11" t="s">
        <v>30</v>
      </c>
      <c r="Q2" s="11" t="s">
        <v>31</v>
      </c>
      <c r="R2" s="11" t="s">
        <v>33</v>
      </c>
      <c r="S2" s="11" t="s">
        <v>77</v>
      </c>
      <c r="T2" s="11" t="s">
        <v>87</v>
      </c>
      <c r="U2" s="11" t="s">
        <v>129</v>
      </c>
    </row>
    <row r="3" spans="1:21" ht="25.5" customHeight="1">
      <c r="A3" s="20" t="s">
        <v>14</v>
      </c>
      <c r="C3" s="6">
        <v>24.3</v>
      </c>
      <c r="D3" s="6">
        <v>24.1</v>
      </c>
      <c r="E3" s="6">
        <v>24</v>
      </c>
      <c r="F3" s="6">
        <v>23.8</v>
      </c>
      <c r="G3" s="6">
        <v>23.924</v>
      </c>
      <c r="H3" s="6">
        <v>23.7</v>
      </c>
      <c r="I3" s="6">
        <v>23.6</v>
      </c>
      <c r="J3" s="6">
        <v>23.6</v>
      </c>
      <c r="K3" s="6">
        <v>23.949</v>
      </c>
      <c r="L3" s="6">
        <v>23.898</v>
      </c>
      <c r="M3" s="6">
        <v>23.452</v>
      </c>
      <c r="N3" s="6">
        <v>22.824</v>
      </c>
      <c r="O3" s="6">
        <v>22.224</v>
      </c>
      <c r="P3" s="6">
        <v>22.134</v>
      </c>
      <c r="Q3" s="6">
        <v>22.107</v>
      </c>
      <c r="R3" s="6">
        <v>22.104</v>
      </c>
      <c r="S3" s="6">
        <v>21.965</v>
      </c>
      <c r="T3" s="6">
        <v>21.739</v>
      </c>
      <c r="U3" s="6">
        <v>21.502</v>
      </c>
    </row>
    <row r="4" spans="1:21" ht="20.25" customHeight="1">
      <c r="A4" s="21" t="s">
        <v>15</v>
      </c>
      <c r="B4" s="23">
        <v>189</v>
      </c>
      <c r="C4" s="23">
        <v>153.6</v>
      </c>
      <c r="D4" s="23">
        <v>167.9</v>
      </c>
      <c r="E4" s="23">
        <v>188.6</v>
      </c>
      <c r="F4" s="23">
        <v>199.709</v>
      </c>
      <c r="G4" s="23">
        <v>217.121</v>
      </c>
      <c r="H4" s="23">
        <v>219.773</v>
      </c>
      <c r="I4" s="23">
        <v>531.152</v>
      </c>
      <c r="J4" s="23">
        <v>615.08</v>
      </c>
      <c r="K4" s="23">
        <v>714.889</v>
      </c>
      <c r="L4" s="23">
        <v>861.04</v>
      </c>
      <c r="M4" s="23">
        <v>990.0600000000001</v>
      </c>
      <c r="N4" s="23">
        <v>1319.537</v>
      </c>
      <c r="O4" s="23">
        <v>1205.969</v>
      </c>
      <c r="P4" s="23">
        <v>1213.954</v>
      </c>
      <c r="Q4" s="23">
        <v>1203.2</v>
      </c>
      <c r="R4" s="23">
        <v>1175.7</v>
      </c>
      <c r="S4" s="23">
        <v>1542.23</v>
      </c>
      <c r="T4" s="23">
        <v>1545.4</v>
      </c>
      <c r="U4" s="23">
        <v>1336.915</v>
      </c>
    </row>
    <row r="5" spans="1:21" ht="23.25" customHeight="1">
      <c r="A5" s="26" t="s">
        <v>16</v>
      </c>
      <c r="B5" s="16">
        <v>94.2</v>
      </c>
      <c r="C5" s="16">
        <v>75</v>
      </c>
      <c r="D5" s="16">
        <v>90.7</v>
      </c>
      <c r="E5" s="16">
        <v>93.1</v>
      </c>
      <c r="F5" s="16">
        <v>110.5</v>
      </c>
      <c r="G5" s="16">
        <v>93.9</v>
      </c>
      <c r="H5" s="16">
        <v>100.6</v>
      </c>
      <c r="I5" s="16">
        <v>126</v>
      </c>
      <c r="J5" s="16">
        <v>111.2</v>
      </c>
      <c r="K5" s="16">
        <v>108</v>
      </c>
      <c r="L5" s="16">
        <v>101.4</v>
      </c>
      <c r="M5" s="16">
        <v>171.1</v>
      </c>
      <c r="N5" s="16">
        <v>143.6</v>
      </c>
      <c r="O5" s="16">
        <v>120</v>
      </c>
      <c r="P5" s="16">
        <v>129.1</v>
      </c>
      <c r="Q5" s="16">
        <v>77.8</v>
      </c>
      <c r="R5" s="16">
        <v>123.6</v>
      </c>
      <c r="S5" s="16">
        <v>100.2</v>
      </c>
      <c r="T5" s="16">
        <v>115.8</v>
      </c>
      <c r="U5" s="16">
        <v>102</v>
      </c>
    </row>
    <row r="6" spans="1:21" ht="39.75" customHeight="1">
      <c r="A6" s="42" t="s">
        <v>21</v>
      </c>
      <c r="B6" s="23">
        <v>481.293</v>
      </c>
      <c r="C6" s="23">
        <v>465.695</v>
      </c>
      <c r="D6" s="23">
        <v>510.679</v>
      </c>
      <c r="E6" s="23">
        <v>622.339</v>
      </c>
      <c r="F6" s="23">
        <v>692.194</v>
      </c>
      <c r="G6" s="23">
        <v>771.854</v>
      </c>
      <c r="H6" s="23">
        <v>943.927</v>
      </c>
      <c r="I6" s="23">
        <v>1186.434</v>
      </c>
      <c r="J6" s="23">
        <v>1228.694</v>
      </c>
      <c r="K6" s="23">
        <v>1285.606</v>
      </c>
      <c r="L6" s="23">
        <v>1709.678</v>
      </c>
      <c r="M6" s="23">
        <v>1663.172</v>
      </c>
      <c r="N6" s="23">
        <v>1827.5</v>
      </c>
      <c r="O6" s="23">
        <v>1675.5</v>
      </c>
      <c r="P6" s="23">
        <v>1889.6</v>
      </c>
      <c r="Q6" s="23">
        <v>1627</v>
      </c>
      <c r="R6" s="23">
        <v>1285.7</v>
      </c>
      <c r="S6" s="23">
        <v>1541.3</v>
      </c>
      <c r="T6" s="23">
        <v>1727.2</v>
      </c>
      <c r="U6" s="23">
        <v>1741.1</v>
      </c>
    </row>
    <row r="7" spans="1:21" ht="57" customHeight="1">
      <c r="A7" s="137" t="s">
        <v>22</v>
      </c>
      <c r="B7" s="16">
        <v>105.2098327947268</v>
      </c>
      <c r="C7" s="16">
        <v>88.04289964986587</v>
      </c>
      <c r="D7" s="16">
        <v>91.38295092997205</v>
      </c>
      <c r="E7" s="16">
        <v>107.9406618040032</v>
      </c>
      <c r="F7" s="16">
        <v>89.48076413000028</v>
      </c>
      <c r="G7" s="16">
        <v>106.29965144774884</v>
      </c>
      <c r="H7" s="16">
        <v>103.20123614029497</v>
      </c>
      <c r="I7" s="16">
        <v>109.44819099100461</v>
      </c>
      <c r="J7" s="16">
        <v>100.6</v>
      </c>
      <c r="K7" s="16">
        <v>85.9</v>
      </c>
      <c r="L7" s="16">
        <v>122.4</v>
      </c>
      <c r="M7" s="16">
        <v>103.4</v>
      </c>
      <c r="N7" s="16">
        <v>101.6</v>
      </c>
      <c r="O7" s="16">
        <v>102.7</v>
      </c>
      <c r="P7" s="16">
        <v>99.6</v>
      </c>
      <c r="Q7" s="16">
        <v>83.8</v>
      </c>
      <c r="R7" s="16">
        <v>92.3</v>
      </c>
      <c r="S7" s="16">
        <v>119.2</v>
      </c>
      <c r="T7" s="16">
        <v>101.1</v>
      </c>
      <c r="U7" s="16">
        <v>101.3</v>
      </c>
    </row>
    <row r="8" spans="1:21" ht="24" customHeight="1">
      <c r="A8" s="21" t="s">
        <v>26</v>
      </c>
      <c r="B8" s="23">
        <v>135</v>
      </c>
      <c r="C8" s="23">
        <v>135.3</v>
      </c>
      <c r="D8" s="23">
        <v>154.8</v>
      </c>
      <c r="E8" s="23">
        <v>148.9</v>
      </c>
      <c r="F8" s="23">
        <v>177.4</v>
      </c>
      <c r="G8" s="23">
        <v>267.3</v>
      </c>
      <c r="H8" s="23">
        <v>470.1</v>
      </c>
      <c r="I8" s="23">
        <v>632.758</v>
      </c>
      <c r="J8" s="23">
        <v>682.335</v>
      </c>
      <c r="K8" s="23">
        <v>761.686</v>
      </c>
      <c r="L8" s="23">
        <v>891.482</v>
      </c>
      <c r="M8" s="23">
        <v>987.1</v>
      </c>
      <c r="N8" s="23">
        <v>1118.1</v>
      </c>
      <c r="O8" s="23">
        <v>1269.399</v>
      </c>
      <c r="P8" s="23">
        <v>1308.7</v>
      </c>
      <c r="Q8" s="23">
        <v>1417</v>
      </c>
      <c r="R8" s="23">
        <v>1464.1</v>
      </c>
      <c r="S8" s="23">
        <v>1518.091</v>
      </c>
      <c r="T8" s="23">
        <v>1586.2</v>
      </c>
      <c r="U8" s="23">
        <v>1272.1</v>
      </c>
    </row>
    <row r="9" spans="1:21" ht="24" customHeight="1">
      <c r="A9" s="26" t="s">
        <v>27</v>
      </c>
      <c r="B9" s="16">
        <v>99.3</v>
      </c>
      <c r="C9" s="16">
        <v>89.8</v>
      </c>
      <c r="D9" s="16">
        <v>103.2</v>
      </c>
      <c r="E9" s="16">
        <v>103.5</v>
      </c>
      <c r="F9" s="16">
        <v>110.1</v>
      </c>
      <c r="G9" s="16">
        <v>142.1</v>
      </c>
      <c r="H9" s="16">
        <v>147.1</v>
      </c>
      <c r="I9" s="16">
        <v>117.5</v>
      </c>
      <c r="J9" s="16">
        <v>99.5</v>
      </c>
      <c r="K9" s="16">
        <v>105.9</v>
      </c>
      <c r="L9" s="16">
        <v>105</v>
      </c>
      <c r="M9" s="16">
        <v>108.4</v>
      </c>
      <c r="N9" s="16">
        <v>106.6</v>
      </c>
      <c r="O9" s="16">
        <v>104.3</v>
      </c>
      <c r="P9" s="16">
        <v>90.3</v>
      </c>
      <c r="Q9" s="16">
        <v>101</v>
      </c>
      <c r="R9" s="16">
        <v>100</v>
      </c>
      <c r="S9" s="16">
        <v>101</v>
      </c>
      <c r="T9" s="16">
        <v>99.6</v>
      </c>
      <c r="U9" s="16">
        <v>77.3</v>
      </c>
    </row>
    <row r="10" spans="1:21" ht="38.25" customHeight="1">
      <c r="A10" s="21" t="s">
        <v>42</v>
      </c>
      <c r="B10" s="23">
        <v>24.1</v>
      </c>
      <c r="C10" s="23">
        <v>43.8</v>
      </c>
      <c r="D10" s="23">
        <v>57.9</v>
      </c>
      <c r="E10" s="23">
        <v>63.7</v>
      </c>
      <c r="F10" s="23">
        <v>92.3</v>
      </c>
      <c r="G10" s="23">
        <v>59.9</v>
      </c>
      <c r="H10" s="23">
        <v>60</v>
      </c>
      <c r="I10" s="23">
        <v>53.4</v>
      </c>
      <c r="J10" s="23">
        <v>47.522</v>
      </c>
      <c r="K10" s="23">
        <v>94.4</v>
      </c>
      <c r="L10" s="23">
        <v>79</v>
      </c>
      <c r="M10" s="23">
        <v>203.182</v>
      </c>
      <c r="N10" s="23">
        <v>162.1</v>
      </c>
      <c r="O10" s="23">
        <v>59.3</v>
      </c>
      <c r="P10" s="23">
        <v>86</v>
      </c>
      <c r="Q10" s="23">
        <v>110.9</v>
      </c>
      <c r="R10" s="23">
        <v>125.3</v>
      </c>
      <c r="S10" s="23">
        <v>183.7</v>
      </c>
      <c r="T10" s="23">
        <v>167.8</v>
      </c>
      <c r="U10" s="23">
        <v>219.4</v>
      </c>
    </row>
    <row r="11" spans="1:21" ht="21.75" customHeight="1">
      <c r="A11" s="26" t="s">
        <v>18</v>
      </c>
      <c r="B11" s="16">
        <v>76.5</v>
      </c>
      <c r="C11" s="16">
        <v>157.4</v>
      </c>
      <c r="D11" s="16">
        <v>113</v>
      </c>
      <c r="E11" s="16">
        <v>94.4</v>
      </c>
      <c r="F11" s="16">
        <v>124.2</v>
      </c>
      <c r="G11" s="16">
        <v>57.2</v>
      </c>
      <c r="H11" s="16">
        <v>81.8</v>
      </c>
      <c r="I11" s="16">
        <v>70.8</v>
      </c>
      <c r="J11" s="16">
        <v>91.3</v>
      </c>
      <c r="K11" s="16">
        <v>195.90220727831488</v>
      </c>
      <c r="L11" s="16">
        <v>74.85370364755465</v>
      </c>
      <c r="M11" s="16" t="s">
        <v>43</v>
      </c>
      <c r="N11" s="16">
        <v>77.9</v>
      </c>
      <c r="O11" s="16">
        <v>34.5</v>
      </c>
      <c r="P11" s="16">
        <v>133.2</v>
      </c>
      <c r="Q11" s="16">
        <v>129.2</v>
      </c>
      <c r="R11" s="16">
        <v>106.3</v>
      </c>
      <c r="S11" s="16">
        <v>135.1</v>
      </c>
      <c r="T11" s="16">
        <v>88</v>
      </c>
      <c r="U11" s="16">
        <v>141.3</v>
      </c>
    </row>
    <row r="12" spans="1:21" ht="38.25" customHeight="1">
      <c r="A12" s="21" t="s">
        <v>17</v>
      </c>
      <c r="B12" s="23">
        <v>25.6</v>
      </c>
      <c r="C12" s="23">
        <v>43.2</v>
      </c>
      <c r="D12" s="23">
        <v>68.6</v>
      </c>
      <c r="E12" s="23">
        <v>62.01</v>
      </c>
      <c r="F12" s="23">
        <v>139.783</v>
      </c>
      <c r="G12" s="23">
        <v>157.2</v>
      </c>
      <c r="H12" s="23">
        <v>217.408</v>
      </c>
      <c r="I12" s="23">
        <v>288.213</v>
      </c>
      <c r="J12" s="23">
        <v>461.731</v>
      </c>
      <c r="K12" s="23">
        <v>1119.018</v>
      </c>
      <c r="L12" s="23">
        <v>1625.035</v>
      </c>
      <c r="M12" s="23">
        <v>3607.405</v>
      </c>
      <c r="N12" s="23">
        <v>5636.446</v>
      </c>
      <c r="O12" s="23">
        <v>1029.814</v>
      </c>
      <c r="P12" s="23">
        <v>6019.2</v>
      </c>
      <c r="Q12" s="23">
        <v>1509.9</v>
      </c>
      <c r="R12" s="23">
        <v>628.2</v>
      </c>
      <c r="S12" s="23">
        <v>386.5</v>
      </c>
      <c r="T12" s="23">
        <v>337.2</v>
      </c>
      <c r="U12" s="23">
        <v>532.1</v>
      </c>
    </row>
    <row r="13" spans="1:21" ht="21.75" customHeight="1">
      <c r="A13" s="26" t="s">
        <v>18</v>
      </c>
      <c r="B13" s="16">
        <v>85.7</v>
      </c>
      <c r="C13" s="16">
        <v>146.8</v>
      </c>
      <c r="D13" s="16">
        <v>141</v>
      </c>
      <c r="E13" s="16">
        <v>79.9</v>
      </c>
      <c r="F13" s="16">
        <v>199.5</v>
      </c>
      <c r="G13" s="16">
        <v>102.4</v>
      </c>
      <c r="H13" s="16">
        <v>118.1</v>
      </c>
      <c r="I13" s="16">
        <v>108.9</v>
      </c>
      <c r="J13" s="16">
        <v>157.83722079245615</v>
      </c>
      <c r="K13" s="43" t="s">
        <v>41</v>
      </c>
      <c r="L13" s="16">
        <v>130.82859216701564</v>
      </c>
      <c r="M13" s="43" t="s">
        <v>44</v>
      </c>
      <c r="N13" s="16">
        <v>151.4</v>
      </c>
      <c r="O13" s="16">
        <v>17.5</v>
      </c>
      <c r="P13" s="43" t="s">
        <v>45</v>
      </c>
      <c r="Q13" s="16">
        <v>24.4</v>
      </c>
      <c r="R13" s="16">
        <v>40.3</v>
      </c>
      <c r="S13" s="16">
        <v>57.8</v>
      </c>
      <c r="T13" s="16">
        <v>82.5</v>
      </c>
      <c r="U13" s="16">
        <v>150.7</v>
      </c>
    </row>
    <row r="14" spans="1:21" ht="25.5" customHeight="1">
      <c r="A14" s="21" t="s">
        <v>23</v>
      </c>
      <c r="B14" s="23">
        <v>5.01</v>
      </c>
      <c r="C14" s="23">
        <v>4.14</v>
      </c>
      <c r="D14" s="23">
        <v>5.6</v>
      </c>
      <c r="E14" s="23">
        <v>7.5</v>
      </c>
      <c r="F14" s="23">
        <v>11.137</v>
      </c>
      <c r="G14" s="23">
        <v>7.102</v>
      </c>
      <c r="H14" s="23">
        <v>10.551</v>
      </c>
      <c r="I14" s="23">
        <v>11.67</v>
      </c>
      <c r="J14" s="23">
        <v>14.044</v>
      </c>
      <c r="K14" s="23">
        <v>14.065</v>
      </c>
      <c r="L14" s="23">
        <v>14.039</v>
      </c>
      <c r="M14" s="23">
        <v>14.409</v>
      </c>
      <c r="N14" s="23">
        <v>14.518</v>
      </c>
      <c r="O14" s="23">
        <v>16.09</v>
      </c>
      <c r="P14" s="23">
        <v>14.2</v>
      </c>
      <c r="Q14" s="23">
        <v>11.4</v>
      </c>
      <c r="R14" s="23">
        <v>8.3</v>
      </c>
      <c r="S14" s="23">
        <v>6.8</v>
      </c>
      <c r="T14" s="23">
        <v>8.464</v>
      </c>
      <c r="U14" s="23">
        <v>10.493</v>
      </c>
    </row>
    <row r="15" spans="1:21" ht="21.75" customHeight="1">
      <c r="A15" s="26" t="s">
        <v>24</v>
      </c>
      <c r="B15" s="16">
        <v>80.6</v>
      </c>
      <c r="C15" s="16">
        <v>82.63473053892216</v>
      </c>
      <c r="D15" s="16">
        <v>135.2657004830918</v>
      </c>
      <c r="E15" s="16">
        <v>133.92857142857144</v>
      </c>
      <c r="F15" s="16">
        <v>148.49333333333334</v>
      </c>
      <c r="G15" s="16">
        <v>63.76941725778935</v>
      </c>
      <c r="H15" s="16">
        <v>148.56378484933822</v>
      </c>
      <c r="I15" s="16">
        <v>110.6056297981234</v>
      </c>
      <c r="J15" s="16">
        <v>120.34275921165383</v>
      </c>
      <c r="K15" s="16">
        <v>100.14953004841925</v>
      </c>
      <c r="L15" s="16">
        <v>99.81514397440455</v>
      </c>
      <c r="M15" s="16">
        <v>102.63551535009616</v>
      </c>
      <c r="N15" s="16">
        <f>N14/M14*100</f>
        <v>100.75647164966341</v>
      </c>
      <c r="O15" s="16">
        <f aca="true" t="shared" si="0" ref="N15:P17">O14/N14*100</f>
        <v>110.82793773247003</v>
      </c>
      <c r="P15" s="16">
        <f t="shared" si="0"/>
        <v>88.25357364822871</v>
      </c>
      <c r="Q15" s="16">
        <f>Q14/P14*100</f>
        <v>80.28169014084507</v>
      </c>
      <c r="R15" s="16">
        <f>R14/Q14*100</f>
        <v>72.80701754385966</v>
      </c>
      <c r="S15" s="16">
        <f>S14/R14*100</f>
        <v>81.92771084337348</v>
      </c>
      <c r="T15" s="16">
        <f>T14/S14*100</f>
        <v>124.47058823529413</v>
      </c>
      <c r="U15" s="16">
        <v>124</v>
      </c>
    </row>
    <row r="16" spans="1:21" ht="37.5" customHeight="1">
      <c r="A16" s="136" t="s">
        <v>25</v>
      </c>
      <c r="B16" s="23">
        <v>5.009</v>
      </c>
      <c r="C16" s="23">
        <v>4.142</v>
      </c>
      <c r="D16" s="23">
        <v>5.568</v>
      </c>
      <c r="E16" s="23">
        <v>5.448</v>
      </c>
      <c r="F16" s="23">
        <v>9.525</v>
      </c>
      <c r="G16" s="23">
        <v>7.102</v>
      </c>
      <c r="H16" s="23">
        <v>10.551</v>
      </c>
      <c r="I16" s="23">
        <v>11.67</v>
      </c>
      <c r="J16" s="23">
        <v>14.044</v>
      </c>
      <c r="K16" s="23">
        <v>14.065</v>
      </c>
      <c r="L16" s="23">
        <v>14.039</v>
      </c>
      <c r="M16" s="23">
        <v>14.409</v>
      </c>
      <c r="N16" s="23">
        <v>14.518</v>
      </c>
      <c r="O16" s="23">
        <v>15.525</v>
      </c>
      <c r="P16" s="23">
        <v>14.2</v>
      </c>
      <c r="Q16" s="23">
        <v>11.4</v>
      </c>
      <c r="R16" s="23">
        <v>8.3</v>
      </c>
      <c r="S16" s="23">
        <v>6.8</v>
      </c>
      <c r="T16" s="23">
        <v>8.464</v>
      </c>
      <c r="U16" s="23">
        <v>8.639</v>
      </c>
    </row>
    <row r="17" spans="1:21" ht="21" customHeight="1">
      <c r="A17" s="26" t="s">
        <v>24</v>
      </c>
      <c r="B17" s="16">
        <v>81.7</v>
      </c>
      <c r="C17" s="16">
        <v>82.69115591934518</v>
      </c>
      <c r="D17" s="16">
        <v>134.4278126508933</v>
      </c>
      <c r="E17" s="16">
        <v>97.8448275862069</v>
      </c>
      <c r="F17" s="16">
        <v>174.83480176211452</v>
      </c>
      <c r="G17" s="16">
        <v>74.56167979002625</v>
      </c>
      <c r="H17" s="16">
        <v>148.56378484933822</v>
      </c>
      <c r="I17" s="16">
        <v>110.6056297981234</v>
      </c>
      <c r="J17" s="16">
        <v>120.34275921165383</v>
      </c>
      <c r="K17" s="16">
        <v>100.14953004841925</v>
      </c>
      <c r="L17" s="16">
        <v>99.81514397440455</v>
      </c>
      <c r="M17" s="16">
        <v>102.63551535009616</v>
      </c>
      <c r="N17" s="16">
        <f t="shared" si="0"/>
        <v>100.75647164966341</v>
      </c>
      <c r="O17" s="16">
        <f t="shared" si="0"/>
        <v>106.93621710979473</v>
      </c>
      <c r="P17" s="16">
        <f t="shared" si="0"/>
        <v>91.46537842190016</v>
      </c>
      <c r="Q17" s="16">
        <f>Q16/P16*100</f>
        <v>80.28169014084507</v>
      </c>
      <c r="R17" s="16">
        <f>R16/Q16*100</f>
        <v>72.80701754385966</v>
      </c>
      <c r="S17" s="16">
        <f>S16/R16*100</f>
        <v>81.92771084337348</v>
      </c>
      <c r="T17" s="16">
        <f>T16/S16*100</f>
        <v>124.47058823529413</v>
      </c>
      <c r="U17" s="16">
        <v>102.1</v>
      </c>
    </row>
    <row r="18" spans="1:21" ht="23.25" customHeight="1">
      <c r="A18" s="21" t="s">
        <v>19</v>
      </c>
      <c r="B18" s="23">
        <v>1582.1</v>
      </c>
      <c r="C18" s="23">
        <v>2306</v>
      </c>
      <c r="D18" s="23">
        <v>3290.6</v>
      </c>
      <c r="E18" s="23">
        <v>4117.9</v>
      </c>
      <c r="F18" s="23">
        <v>5739.8</v>
      </c>
      <c r="G18" s="23">
        <v>6832.1</v>
      </c>
      <c r="H18" s="23">
        <v>8494.4</v>
      </c>
      <c r="I18" s="23">
        <v>10543</v>
      </c>
      <c r="J18" s="23">
        <v>11800.7</v>
      </c>
      <c r="K18" s="23">
        <v>12515.7</v>
      </c>
      <c r="L18" s="23">
        <v>13985.2</v>
      </c>
      <c r="M18" s="23">
        <v>15666.4</v>
      </c>
      <c r="N18" s="23">
        <v>18375.6</v>
      </c>
      <c r="O18" s="23">
        <v>18779.7</v>
      </c>
      <c r="P18" s="23">
        <v>19371.3</v>
      </c>
      <c r="Q18" s="23">
        <v>20477.4</v>
      </c>
      <c r="R18" s="23">
        <v>22161.2</v>
      </c>
      <c r="S18" s="23">
        <v>24747.1</v>
      </c>
      <c r="T18" s="23">
        <v>25901.5</v>
      </c>
      <c r="U18" s="23" t="s">
        <v>145</v>
      </c>
    </row>
    <row r="19" spans="1:21" ht="21.75" customHeight="1">
      <c r="A19" s="26" t="s">
        <v>20</v>
      </c>
      <c r="B19" s="16">
        <v>144.4</v>
      </c>
      <c r="C19" s="16">
        <v>145.8</v>
      </c>
      <c r="D19" s="16">
        <v>142.7</v>
      </c>
      <c r="E19" s="16">
        <v>125.1</v>
      </c>
      <c r="F19" s="16">
        <v>139.4</v>
      </c>
      <c r="G19" s="16">
        <v>119.03027980068993</v>
      </c>
      <c r="H19" s="16">
        <v>124.3</v>
      </c>
      <c r="I19" s="16">
        <v>124.1</v>
      </c>
      <c r="J19" s="16">
        <v>111.92924215119038</v>
      </c>
      <c r="K19" s="16">
        <v>106.05896260391332</v>
      </c>
      <c r="L19" s="16">
        <f aca="true" t="shared" si="1" ref="L19:R19">L18/K18*100</f>
        <v>111.74125298624926</v>
      </c>
      <c r="M19" s="16">
        <f t="shared" si="1"/>
        <v>112.02127963847495</v>
      </c>
      <c r="N19" s="16">
        <f t="shared" si="1"/>
        <v>117.29306030740949</v>
      </c>
      <c r="O19" s="16">
        <f t="shared" si="1"/>
        <v>102.199111865735</v>
      </c>
      <c r="P19" s="16">
        <f t="shared" si="1"/>
        <v>103.15021006725347</v>
      </c>
      <c r="Q19" s="16">
        <f t="shared" si="1"/>
        <v>105.70999365040035</v>
      </c>
      <c r="R19" s="16">
        <f t="shared" si="1"/>
        <v>108.2227235879555</v>
      </c>
      <c r="S19" s="16">
        <f>S18/R18*100</f>
        <v>111.66859195350432</v>
      </c>
      <c r="T19" s="16">
        <f>T18/S18*100</f>
        <v>104.66478900558045</v>
      </c>
      <c r="U19" s="16" t="s">
        <v>93</v>
      </c>
    </row>
    <row r="20" spans="1:21" s="8" customFormat="1" ht="38.25" customHeight="1">
      <c r="A20" s="138" t="s">
        <v>28</v>
      </c>
      <c r="B20" s="31">
        <v>1.67</v>
      </c>
      <c r="C20" s="31">
        <v>1.59</v>
      </c>
      <c r="D20" s="31">
        <v>1.56</v>
      </c>
      <c r="E20" s="31">
        <v>2.16</v>
      </c>
      <c r="F20" s="31">
        <v>1.44</v>
      </c>
      <c r="G20" s="31">
        <v>1.28</v>
      </c>
      <c r="H20" s="31">
        <v>1</v>
      </c>
      <c r="I20" s="31">
        <v>0.8</v>
      </c>
      <c r="J20" s="31">
        <v>1.49</v>
      </c>
      <c r="K20" s="31">
        <v>1.35</v>
      </c>
      <c r="L20" s="31">
        <v>1.24</v>
      </c>
      <c r="M20" s="31">
        <v>0.8</v>
      </c>
      <c r="N20" s="31">
        <v>0.64</v>
      </c>
      <c r="O20" s="31">
        <v>0.63</v>
      </c>
      <c r="P20" s="31">
        <v>0.89</v>
      </c>
      <c r="Q20" s="31">
        <v>0.88</v>
      </c>
      <c r="R20" s="31">
        <v>0.89</v>
      </c>
      <c r="S20" s="31">
        <v>0.67</v>
      </c>
      <c r="T20" s="31">
        <v>0.63</v>
      </c>
      <c r="U20" s="31">
        <v>1.54</v>
      </c>
    </row>
    <row r="21" spans="1:18" s="8" customFormat="1" ht="4.5" customHeight="1">
      <c r="A21" s="15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</row>
    <row r="22" spans="1:20" ht="15.75">
      <c r="A22" s="139" t="s">
        <v>92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</row>
    <row r="23" spans="1:12" ht="15.75" customHeight="1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33"/>
    </row>
    <row r="24" spans="1:12" ht="15.75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</row>
  </sheetData>
  <sheetProtection/>
  <mergeCells count="4">
    <mergeCell ref="A23:K23"/>
    <mergeCell ref="A24:L24"/>
    <mergeCell ref="A22:T22"/>
    <mergeCell ref="A1:U1"/>
  </mergeCells>
  <printOptions/>
  <pageMargins left="0.59" right="0.1968503937007874" top="0.85" bottom="0.2362204724409449" header="0.69" footer="0.2362204724409449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="80" zoomScaleNormal="75" zoomScaleSheetLayoutView="80" zoomScalePageLayoutView="0" workbookViewId="0" topLeftCell="A1">
      <pane xSplit="1" ySplit="3" topLeftCell="B4" activePane="bottomRight" state="frozen"/>
      <selection pane="topLeft" activeCell="X33" sqref="X33"/>
      <selection pane="topRight" activeCell="X33" sqref="X33"/>
      <selection pane="bottomLeft" activeCell="X33" sqref="X33"/>
      <selection pane="bottomRight" activeCell="A14" sqref="A14"/>
    </sheetView>
  </sheetViews>
  <sheetFormatPr defaultColWidth="9.00390625" defaultRowHeight="12.75"/>
  <cols>
    <col min="1" max="1" width="47.625" style="57" customWidth="1"/>
    <col min="2" max="10" width="8.625" style="35" hidden="1" customWidth="1"/>
    <col min="11" max="12" width="8.625" style="34" hidden="1" customWidth="1"/>
    <col min="13" max="13" width="9.25390625" style="34" hidden="1" customWidth="1"/>
    <col min="14" max="14" width="9.625" style="35" hidden="1" customWidth="1"/>
    <col min="15" max="15" width="9.25390625" style="35" customWidth="1"/>
    <col min="16" max="17" width="11.25390625" style="35" customWidth="1"/>
    <col min="18" max="18" width="10.625" style="35" customWidth="1"/>
    <col min="19" max="20" width="9.625" style="35" bestFit="1" customWidth="1"/>
    <col min="21" max="21" width="9.75390625" style="35" customWidth="1"/>
    <col min="22" max="16384" width="9.125" style="35" customWidth="1"/>
  </cols>
  <sheetData>
    <row r="1" spans="1:21" ht="42.75" customHeight="1">
      <c r="A1" s="144" t="s">
        <v>168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</row>
    <row r="2" spans="1:13" ht="21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L2" s="35"/>
      <c r="M2" s="35"/>
    </row>
    <row r="3" spans="1:21" ht="33">
      <c r="A3" s="47" t="s">
        <v>0</v>
      </c>
      <c r="B3" s="48" t="s">
        <v>1</v>
      </c>
      <c r="C3" s="48" t="s">
        <v>2</v>
      </c>
      <c r="D3" s="48" t="s">
        <v>3</v>
      </c>
      <c r="E3" s="48" t="s">
        <v>4</v>
      </c>
      <c r="F3" s="48" t="s">
        <v>5</v>
      </c>
      <c r="G3" s="48" t="s">
        <v>6</v>
      </c>
      <c r="H3" s="48" t="s">
        <v>7</v>
      </c>
      <c r="I3" s="48" t="s">
        <v>8</v>
      </c>
      <c r="J3" s="48" t="s">
        <v>9</v>
      </c>
      <c r="K3" s="48" t="s">
        <v>10</v>
      </c>
      <c r="L3" s="48" t="s">
        <v>11</v>
      </c>
      <c r="M3" s="48" t="s">
        <v>12</v>
      </c>
      <c r="N3" s="48" t="s">
        <v>13</v>
      </c>
      <c r="O3" s="48" t="s">
        <v>29</v>
      </c>
      <c r="P3" s="48" t="s">
        <v>30</v>
      </c>
      <c r="Q3" s="48" t="s">
        <v>31</v>
      </c>
      <c r="R3" s="48" t="s">
        <v>33</v>
      </c>
      <c r="S3" s="48" t="s">
        <v>77</v>
      </c>
      <c r="T3" s="48" t="s">
        <v>87</v>
      </c>
      <c r="U3" s="11" t="s">
        <v>129</v>
      </c>
    </row>
    <row r="4" spans="1:21" ht="21.75" customHeight="1">
      <c r="A4" s="49" t="s">
        <v>46</v>
      </c>
      <c r="C4" s="36">
        <v>29.8</v>
      </c>
      <c r="D4" s="36">
        <v>29.5</v>
      </c>
      <c r="E4" s="36">
        <v>29.1</v>
      </c>
      <c r="F4" s="36">
        <v>28.8</v>
      </c>
      <c r="G4" s="36">
        <v>28.26</v>
      </c>
      <c r="H4" s="36">
        <v>27.9</v>
      </c>
      <c r="I4" s="36">
        <v>27.4</v>
      </c>
      <c r="J4" s="36">
        <v>27</v>
      </c>
      <c r="K4" s="36">
        <v>26.433</v>
      </c>
      <c r="L4" s="36">
        <v>25.669</v>
      </c>
      <c r="M4" s="36">
        <v>24.754</v>
      </c>
      <c r="N4" s="36">
        <v>23.997</v>
      </c>
      <c r="O4" s="36">
        <v>23.553</v>
      </c>
      <c r="P4" s="36">
        <v>23.027</v>
      </c>
      <c r="Q4" s="148">
        <v>22.61</v>
      </c>
      <c r="R4" s="148">
        <v>22.121</v>
      </c>
      <c r="S4" s="36">
        <v>21.742</v>
      </c>
      <c r="T4" s="36">
        <v>21.224</v>
      </c>
      <c r="U4" s="36">
        <v>20.815</v>
      </c>
    </row>
    <row r="5" spans="1:21" ht="24" customHeight="1">
      <c r="A5" s="50" t="s">
        <v>15</v>
      </c>
      <c r="B5" s="28">
        <v>85</v>
      </c>
      <c r="C5" s="28">
        <v>76</v>
      </c>
      <c r="D5" s="28">
        <v>87.3</v>
      </c>
      <c r="E5" s="28">
        <v>100.1</v>
      </c>
      <c r="F5" s="28">
        <v>67.708</v>
      </c>
      <c r="G5" s="28">
        <v>72.852</v>
      </c>
      <c r="H5" s="28">
        <v>77.18</v>
      </c>
      <c r="I5" s="28">
        <v>106.243</v>
      </c>
      <c r="J5" s="28">
        <v>132.293</v>
      </c>
      <c r="K5" s="28">
        <v>140.432</v>
      </c>
      <c r="L5" s="28">
        <v>207.868</v>
      </c>
      <c r="M5" s="28">
        <v>180.852</v>
      </c>
      <c r="N5" s="28">
        <v>199.912</v>
      </c>
      <c r="O5" s="28">
        <v>200.758</v>
      </c>
      <c r="P5" s="51">
        <v>230.26</v>
      </c>
      <c r="Q5" s="51">
        <v>248</v>
      </c>
      <c r="R5" s="28">
        <v>278.7</v>
      </c>
      <c r="S5" s="28">
        <v>302.842</v>
      </c>
      <c r="T5" s="28">
        <v>328.4</v>
      </c>
      <c r="U5" s="28">
        <v>354.063</v>
      </c>
    </row>
    <row r="6" spans="1:21" ht="16.5">
      <c r="A6" s="52" t="s">
        <v>16</v>
      </c>
      <c r="B6" s="29">
        <v>93.8</v>
      </c>
      <c r="C6" s="29">
        <v>82.6</v>
      </c>
      <c r="D6" s="29">
        <v>95.3</v>
      </c>
      <c r="E6" s="29">
        <v>95.1</v>
      </c>
      <c r="F6" s="29">
        <v>136.3</v>
      </c>
      <c r="G6" s="29">
        <v>104.8</v>
      </c>
      <c r="H6" s="29">
        <v>103.4</v>
      </c>
      <c r="I6" s="29">
        <v>122.8</v>
      </c>
      <c r="J6" s="29">
        <v>113.9</v>
      </c>
      <c r="K6" s="29">
        <v>102.1</v>
      </c>
      <c r="L6" s="29">
        <v>100.7</v>
      </c>
      <c r="M6" s="29">
        <v>100.6</v>
      </c>
      <c r="N6" s="29">
        <v>95</v>
      </c>
      <c r="O6" s="29">
        <v>92.9</v>
      </c>
      <c r="P6" s="53">
        <v>106</v>
      </c>
      <c r="Q6" s="53">
        <v>96.3</v>
      </c>
      <c r="R6" s="29">
        <v>109</v>
      </c>
      <c r="S6" s="29">
        <v>155.7</v>
      </c>
      <c r="T6" s="29">
        <v>68.8</v>
      </c>
      <c r="U6" s="29">
        <v>93.5</v>
      </c>
    </row>
    <row r="7" spans="1:21" ht="37.5" customHeight="1">
      <c r="A7" s="50" t="s">
        <v>21</v>
      </c>
      <c r="B7" s="28">
        <v>818.185</v>
      </c>
      <c r="C7" s="28">
        <v>760.316</v>
      </c>
      <c r="D7" s="28">
        <v>959.065</v>
      </c>
      <c r="E7" s="28">
        <v>1144.521</v>
      </c>
      <c r="F7" s="28">
        <v>1490.995</v>
      </c>
      <c r="G7" s="28">
        <v>1429.989</v>
      </c>
      <c r="H7" s="28">
        <v>1812.604</v>
      </c>
      <c r="I7" s="28">
        <v>2902.316</v>
      </c>
      <c r="J7" s="28">
        <v>3292.504</v>
      </c>
      <c r="K7" s="28">
        <v>2414.213</v>
      </c>
      <c r="L7" s="28">
        <v>2734.315</v>
      </c>
      <c r="M7" s="28">
        <v>3402.507</v>
      </c>
      <c r="N7" s="28">
        <v>3852.368</v>
      </c>
      <c r="O7" s="28">
        <v>4564.1</v>
      </c>
      <c r="P7" s="51">
        <v>5501.7</v>
      </c>
      <c r="Q7" s="51">
        <v>5224.1</v>
      </c>
      <c r="R7" s="28">
        <v>3976.5</v>
      </c>
      <c r="S7" s="28">
        <v>4399.5</v>
      </c>
      <c r="T7" s="28">
        <v>5031.4</v>
      </c>
      <c r="U7" s="28">
        <v>5075.2</v>
      </c>
    </row>
    <row r="8" spans="1:21" ht="51" customHeight="1">
      <c r="A8" s="52" t="s">
        <v>47</v>
      </c>
      <c r="B8" s="29">
        <v>99.17076280414804</v>
      </c>
      <c r="C8" s="29">
        <v>84.55609620359513</v>
      </c>
      <c r="D8" s="29">
        <v>105.11692945214007</v>
      </c>
      <c r="E8" s="29">
        <v>105.70165361222861</v>
      </c>
      <c r="F8" s="29">
        <v>104.80482877433293</v>
      </c>
      <c r="G8" s="29">
        <v>91.42837932702638</v>
      </c>
      <c r="H8" s="29">
        <v>106.89534451469119</v>
      </c>
      <c r="I8" s="29">
        <v>139.42645156557728</v>
      </c>
      <c r="J8" s="29">
        <v>106.2</v>
      </c>
      <c r="K8" s="29">
        <v>77.2</v>
      </c>
      <c r="L8" s="29">
        <v>124.3</v>
      </c>
      <c r="M8" s="29">
        <v>106.8</v>
      </c>
      <c r="N8" s="29">
        <v>101.3</v>
      </c>
      <c r="O8" s="29">
        <v>100.3</v>
      </c>
      <c r="P8" s="53">
        <v>105.9</v>
      </c>
      <c r="Q8" s="53">
        <v>101.2</v>
      </c>
      <c r="R8" s="29">
        <v>89.3</v>
      </c>
      <c r="S8" s="29">
        <v>116.1</v>
      </c>
      <c r="T8" s="29">
        <v>105.6</v>
      </c>
      <c r="U8" s="29">
        <v>99.6</v>
      </c>
    </row>
    <row r="9" spans="1:21" ht="22.5" customHeight="1" collapsed="1">
      <c r="A9" s="50" t="s">
        <v>26</v>
      </c>
      <c r="B9" s="28">
        <v>66.8</v>
      </c>
      <c r="C9" s="28">
        <v>91.9</v>
      </c>
      <c r="D9" s="28">
        <v>120</v>
      </c>
      <c r="E9" s="28">
        <v>126.4</v>
      </c>
      <c r="F9" s="28">
        <v>160.3</v>
      </c>
      <c r="G9" s="28">
        <v>252.5</v>
      </c>
      <c r="H9" s="28">
        <v>450.2</v>
      </c>
      <c r="I9" s="28">
        <v>571.671</v>
      </c>
      <c r="J9" s="28">
        <v>586.648</v>
      </c>
      <c r="K9" s="28">
        <v>645.295</v>
      </c>
      <c r="L9" s="28">
        <v>727.63</v>
      </c>
      <c r="M9" s="28">
        <v>790.1</v>
      </c>
      <c r="N9" s="28">
        <v>893.3</v>
      </c>
      <c r="O9" s="28">
        <v>1010.081</v>
      </c>
      <c r="P9" s="28">
        <v>1103.754</v>
      </c>
      <c r="Q9" s="28">
        <v>1198.9</v>
      </c>
      <c r="R9" s="28">
        <v>1253.8</v>
      </c>
      <c r="S9" s="28">
        <v>1294.392</v>
      </c>
      <c r="T9" s="28">
        <v>1348.4</v>
      </c>
      <c r="U9" s="28">
        <v>982.5</v>
      </c>
    </row>
    <row r="10" spans="1:21" ht="22.5" customHeight="1">
      <c r="A10" s="52" t="s">
        <v>27</v>
      </c>
      <c r="B10" s="29">
        <v>80.1</v>
      </c>
      <c r="C10" s="29">
        <v>123.2</v>
      </c>
      <c r="D10" s="29">
        <v>117.9</v>
      </c>
      <c r="E10" s="29">
        <v>113.4</v>
      </c>
      <c r="F10" s="29">
        <v>117.1</v>
      </c>
      <c r="G10" s="29">
        <v>148.6</v>
      </c>
      <c r="H10" s="29">
        <v>134.2</v>
      </c>
      <c r="I10" s="29">
        <v>115.1</v>
      </c>
      <c r="J10" s="29">
        <v>99.2</v>
      </c>
      <c r="K10" s="29">
        <v>101.6</v>
      </c>
      <c r="L10" s="29">
        <v>104.4</v>
      </c>
      <c r="M10" s="29">
        <v>108.5</v>
      </c>
      <c r="N10" s="29">
        <v>106.4</v>
      </c>
      <c r="O10" s="29">
        <v>104</v>
      </c>
      <c r="P10" s="29">
        <v>102</v>
      </c>
      <c r="Q10" s="29">
        <v>101.3</v>
      </c>
      <c r="R10" s="29">
        <v>101.2</v>
      </c>
      <c r="S10" s="29">
        <v>100.5</v>
      </c>
      <c r="T10" s="29">
        <v>99.3</v>
      </c>
      <c r="U10" s="29">
        <v>70.2</v>
      </c>
    </row>
    <row r="11" spans="1:21" ht="36" customHeight="1" collapsed="1">
      <c r="A11" s="50" t="s">
        <v>42</v>
      </c>
      <c r="B11" s="28">
        <v>27.7</v>
      </c>
      <c r="C11" s="28">
        <v>35.5</v>
      </c>
      <c r="D11" s="28">
        <v>37.2</v>
      </c>
      <c r="E11" s="28">
        <v>37.5</v>
      </c>
      <c r="F11" s="28">
        <v>60.5</v>
      </c>
      <c r="G11" s="28">
        <v>75.7</v>
      </c>
      <c r="H11" s="28">
        <v>45.9</v>
      </c>
      <c r="I11" s="28">
        <v>34</v>
      </c>
      <c r="J11" s="28">
        <v>58.9334</v>
      </c>
      <c r="K11" s="28">
        <v>12.4</v>
      </c>
      <c r="L11" s="28">
        <v>10.3</v>
      </c>
      <c r="M11" s="28">
        <v>20.9</v>
      </c>
      <c r="N11" s="28">
        <v>18.4</v>
      </c>
      <c r="O11" s="51">
        <v>64.9</v>
      </c>
      <c r="P11" s="51">
        <v>37.1</v>
      </c>
      <c r="Q11" s="51">
        <v>12.4</v>
      </c>
      <c r="R11" s="28">
        <v>12.2</v>
      </c>
      <c r="S11" s="28">
        <v>8</v>
      </c>
      <c r="T11" s="28" t="s">
        <v>86</v>
      </c>
      <c r="U11" s="28">
        <v>2.3</v>
      </c>
    </row>
    <row r="12" spans="1:21" ht="22.5" customHeight="1">
      <c r="A12" s="52" t="s">
        <v>18</v>
      </c>
      <c r="B12" s="29">
        <v>84</v>
      </c>
      <c r="C12" s="29">
        <v>111.3</v>
      </c>
      <c r="D12" s="29">
        <v>89.4</v>
      </c>
      <c r="E12" s="29">
        <v>86.5</v>
      </c>
      <c r="F12" s="29">
        <v>138.4</v>
      </c>
      <c r="G12" s="29">
        <v>110.4</v>
      </c>
      <c r="H12" s="29">
        <v>49.5</v>
      </c>
      <c r="I12" s="29">
        <v>58.9</v>
      </c>
      <c r="J12" s="29">
        <v>177.9</v>
      </c>
      <c r="K12" s="29">
        <v>20.750197416374178</v>
      </c>
      <c r="L12" s="29">
        <v>74.29742050897339</v>
      </c>
      <c r="M12" s="29">
        <v>196.9</v>
      </c>
      <c r="N12" s="29">
        <v>86.1</v>
      </c>
      <c r="O12" s="53" t="s">
        <v>48</v>
      </c>
      <c r="P12" s="53">
        <v>51.9</v>
      </c>
      <c r="Q12" s="53">
        <v>33.5</v>
      </c>
      <c r="R12" s="53">
        <v>93</v>
      </c>
      <c r="S12" s="53">
        <v>60.6</v>
      </c>
      <c r="T12" s="29" t="s">
        <v>86</v>
      </c>
      <c r="U12" s="29" t="s">
        <v>86</v>
      </c>
    </row>
    <row r="13" spans="1:21" ht="35.25" customHeight="1" collapsed="1">
      <c r="A13" s="50" t="s">
        <v>17</v>
      </c>
      <c r="B13" s="28">
        <v>57.9</v>
      </c>
      <c r="C13" s="28">
        <v>79.6</v>
      </c>
      <c r="D13" s="28">
        <v>93.3</v>
      </c>
      <c r="E13" s="28">
        <v>104.1</v>
      </c>
      <c r="F13" s="28">
        <v>160.239</v>
      </c>
      <c r="G13" s="28">
        <v>199.503</v>
      </c>
      <c r="H13" s="28">
        <v>298.696</v>
      </c>
      <c r="I13" s="28">
        <v>363.234</v>
      </c>
      <c r="J13" s="28">
        <v>296.756</v>
      </c>
      <c r="K13" s="28">
        <v>448.65</v>
      </c>
      <c r="L13" s="28">
        <v>500.032</v>
      </c>
      <c r="M13" s="28">
        <v>598.531</v>
      </c>
      <c r="N13" s="28">
        <v>467.429</v>
      </c>
      <c r="O13" s="28">
        <v>491.722</v>
      </c>
      <c r="P13" s="51">
        <v>628.599</v>
      </c>
      <c r="Q13" s="51">
        <v>505.6</v>
      </c>
      <c r="R13" s="28">
        <v>472.8</v>
      </c>
      <c r="S13" s="28">
        <v>305.7</v>
      </c>
      <c r="T13" s="28">
        <v>425.2</v>
      </c>
      <c r="U13" s="28">
        <v>380.6</v>
      </c>
    </row>
    <row r="14" spans="1:21" ht="22.5" customHeight="1">
      <c r="A14" s="52" t="s">
        <v>18</v>
      </c>
      <c r="B14" s="29">
        <v>140.6</v>
      </c>
      <c r="C14" s="29">
        <v>119.5</v>
      </c>
      <c r="D14" s="29">
        <v>104.1</v>
      </c>
      <c r="E14" s="29">
        <v>98.7</v>
      </c>
      <c r="F14" s="29">
        <v>136.2</v>
      </c>
      <c r="G14" s="29">
        <v>113.4</v>
      </c>
      <c r="H14" s="29">
        <v>127.9</v>
      </c>
      <c r="I14" s="29">
        <v>99.9</v>
      </c>
      <c r="J14" s="29">
        <v>80.4909351409157</v>
      </c>
      <c r="K14" s="29">
        <v>147.78573975029065</v>
      </c>
      <c r="L14" s="29">
        <v>100.40772969559329</v>
      </c>
      <c r="M14" s="29">
        <v>115.65076260240119</v>
      </c>
      <c r="N14" s="29">
        <v>75.7</v>
      </c>
      <c r="O14" s="29">
        <v>100.6</v>
      </c>
      <c r="P14" s="53">
        <v>124.4</v>
      </c>
      <c r="Q14" s="53">
        <v>78.1</v>
      </c>
      <c r="R14" s="29">
        <v>90.5</v>
      </c>
      <c r="S14" s="29">
        <v>60.8</v>
      </c>
      <c r="T14" s="29">
        <v>131.5</v>
      </c>
      <c r="U14" s="29">
        <v>82.2</v>
      </c>
    </row>
    <row r="15" spans="1:21" ht="21" customHeight="1">
      <c r="A15" s="50" t="s">
        <v>23</v>
      </c>
      <c r="B15" s="28">
        <v>3.766</v>
      </c>
      <c r="C15" s="28">
        <v>3.06</v>
      </c>
      <c r="D15" s="28">
        <v>3.089</v>
      </c>
      <c r="E15" s="28">
        <v>5.292</v>
      </c>
      <c r="F15" s="28">
        <v>4.503</v>
      </c>
      <c r="G15" s="28">
        <v>9.458</v>
      </c>
      <c r="H15" s="28">
        <v>11.79</v>
      </c>
      <c r="I15" s="28">
        <v>12.002</v>
      </c>
      <c r="J15" s="28">
        <v>10.965</v>
      </c>
      <c r="K15" s="28">
        <v>10.503</v>
      </c>
      <c r="L15" s="28">
        <v>11.125</v>
      </c>
      <c r="M15" s="28">
        <v>11.2</v>
      </c>
      <c r="N15" s="28">
        <v>11.596</v>
      </c>
      <c r="O15" s="28">
        <v>10.758</v>
      </c>
      <c r="P15" s="51">
        <v>11.062</v>
      </c>
      <c r="Q15" s="51">
        <v>7.5</v>
      </c>
      <c r="R15" s="28">
        <v>5.4</v>
      </c>
      <c r="S15" s="28">
        <v>4.2</v>
      </c>
      <c r="T15" s="28">
        <v>4.6</v>
      </c>
      <c r="U15" s="28">
        <v>7.762</v>
      </c>
    </row>
    <row r="16" spans="1:21" ht="24" customHeight="1">
      <c r="A16" s="52" t="s">
        <v>24</v>
      </c>
      <c r="B16" s="29">
        <v>113.1</v>
      </c>
      <c r="C16" s="29">
        <v>81.25331917153478</v>
      </c>
      <c r="D16" s="29">
        <v>100.94771241830065</v>
      </c>
      <c r="E16" s="29">
        <v>171.31757850437035</v>
      </c>
      <c r="F16" s="29">
        <v>85.09070294784581</v>
      </c>
      <c r="G16" s="29">
        <v>210.03775260937152</v>
      </c>
      <c r="H16" s="29">
        <v>124.65637555508565</v>
      </c>
      <c r="I16" s="29">
        <v>101.79813401187448</v>
      </c>
      <c r="J16" s="29">
        <v>91.35977337110481</v>
      </c>
      <c r="K16" s="29">
        <v>95.78659370725035</v>
      </c>
      <c r="L16" s="29">
        <v>105.92211749024088</v>
      </c>
      <c r="M16" s="29">
        <v>100.67415730337078</v>
      </c>
      <c r="N16" s="29">
        <v>103.53571428571429</v>
      </c>
      <c r="O16" s="29">
        <f aca="true" t="shared" si="0" ref="O16:T16">O15/N15*100</f>
        <v>92.7733701276302</v>
      </c>
      <c r="P16" s="29">
        <f t="shared" si="0"/>
        <v>102.82580405279793</v>
      </c>
      <c r="Q16" s="29">
        <f t="shared" si="0"/>
        <v>67.79967456156211</v>
      </c>
      <c r="R16" s="29">
        <f t="shared" si="0"/>
        <v>72.00000000000001</v>
      </c>
      <c r="S16" s="29">
        <f t="shared" si="0"/>
        <v>77.77777777777779</v>
      </c>
      <c r="T16" s="29">
        <f t="shared" si="0"/>
        <v>109.52380952380952</v>
      </c>
      <c r="U16" s="29">
        <v>166.8</v>
      </c>
    </row>
    <row r="17" spans="1:21" ht="37.5" customHeight="1">
      <c r="A17" s="50" t="s">
        <v>25</v>
      </c>
      <c r="B17" s="28">
        <v>3.766</v>
      </c>
      <c r="C17" s="28">
        <v>3.06</v>
      </c>
      <c r="D17" s="28">
        <v>3.089</v>
      </c>
      <c r="E17" s="28">
        <v>5.292</v>
      </c>
      <c r="F17" s="28">
        <v>4.503</v>
      </c>
      <c r="G17" s="28">
        <v>9.221</v>
      </c>
      <c r="H17" s="28">
        <v>11</v>
      </c>
      <c r="I17" s="28">
        <v>12.002</v>
      </c>
      <c r="J17" s="28">
        <v>10.965</v>
      </c>
      <c r="K17" s="28">
        <v>10.503</v>
      </c>
      <c r="L17" s="28">
        <v>11.125</v>
      </c>
      <c r="M17" s="28">
        <v>11.2</v>
      </c>
      <c r="N17" s="28">
        <v>11.596</v>
      </c>
      <c r="O17" s="28">
        <v>10.758</v>
      </c>
      <c r="P17" s="51">
        <v>11.062</v>
      </c>
      <c r="Q17" s="51">
        <v>7.5</v>
      </c>
      <c r="R17" s="28">
        <v>5.4</v>
      </c>
      <c r="S17" s="28">
        <v>4.2</v>
      </c>
      <c r="T17" s="28">
        <v>4.6</v>
      </c>
      <c r="U17" s="28">
        <v>7.762</v>
      </c>
    </row>
    <row r="18" spans="1:21" ht="23.25" customHeight="1">
      <c r="A18" s="52" t="s">
        <v>24</v>
      </c>
      <c r="B18" s="29">
        <v>113.1</v>
      </c>
      <c r="C18" s="29">
        <v>81.25331917153478</v>
      </c>
      <c r="D18" s="29">
        <v>100.94771241830065</v>
      </c>
      <c r="E18" s="29">
        <v>171.31757850437035</v>
      </c>
      <c r="F18" s="29">
        <v>85.09070294784581</v>
      </c>
      <c r="G18" s="29">
        <v>204.7745947146347</v>
      </c>
      <c r="H18" s="29">
        <v>119.29291833857498</v>
      </c>
      <c r="I18" s="29">
        <v>109.10909090909091</v>
      </c>
      <c r="J18" s="29">
        <v>91.35977337110481</v>
      </c>
      <c r="K18" s="29">
        <v>95.78659370725035</v>
      </c>
      <c r="L18" s="29">
        <v>105.92211749024088</v>
      </c>
      <c r="M18" s="29">
        <v>100.67415730337078</v>
      </c>
      <c r="N18" s="29">
        <v>103.53571428571429</v>
      </c>
      <c r="O18" s="29">
        <f aca="true" t="shared" si="1" ref="O18:T18">O17/N17*100</f>
        <v>92.7733701276302</v>
      </c>
      <c r="P18" s="29">
        <f t="shared" si="1"/>
        <v>102.82580405279793</v>
      </c>
      <c r="Q18" s="29">
        <f t="shared" si="1"/>
        <v>67.79967456156211</v>
      </c>
      <c r="R18" s="29">
        <f t="shared" si="1"/>
        <v>72.00000000000001</v>
      </c>
      <c r="S18" s="29">
        <f t="shared" si="1"/>
        <v>77.77777777777779</v>
      </c>
      <c r="T18" s="29">
        <f t="shared" si="1"/>
        <v>109.52380952380952</v>
      </c>
      <c r="U18" s="29">
        <v>166.8</v>
      </c>
    </row>
    <row r="19" spans="1:21" ht="22.5" customHeight="1" collapsed="1">
      <c r="A19" s="50" t="s">
        <v>19</v>
      </c>
      <c r="B19" s="28">
        <v>914.2</v>
      </c>
      <c r="C19" s="28">
        <v>1423</v>
      </c>
      <c r="D19" s="28">
        <v>1624.8</v>
      </c>
      <c r="E19" s="28">
        <v>2063.3</v>
      </c>
      <c r="F19" s="28">
        <v>2533.5</v>
      </c>
      <c r="G19" s="28">
        <v>3509.5</v>
      </c>
      <c r="H19" s="28">
        <v>4728.1</v>
      </c>
      <c r="I19" s="28">
        <v>6408.1</v>
      </c>
      <c r="J19" s="28">
        <v>7319.8</v>
      </c>
      <c r="K19" s="28">
        <v>7645.2</v>
      </c>
      <c r="L19" s="28">
        <v>8891.9</v>
      </c>
      <c r="M19" s="28">
        <v>10107.2</v>
      </c>
      <c r="N19" s="28">
        <v>11207.7</v>
      </c>
      <c r="O19" s="28">
        <v>12201.1</v>
      </c>
      <c r="P19" s="51">
        <v>13139.4</v>
      </c>
      <c r="Q19" s="51">
        <v>13802.7</v>
      </c>
      <c r="R19" s="28">
        <v>15600.2</v>
      </c>
      <c r="S19" s="28">
        <v>18012.5</v>
      </c>
      <c r="T19" s="28">
        <v>19487.6</v>
      </c>
      <c r="U19" s="28" t="s">
        <v>144</v>
      </c>
    </row>
    <row r="20" spans="1:21" ht="23.25" customHeight="1">
      <c r="A20" s="52" t="s">
        <v>20</v>
      </c>
      <c r="B20" s="29">
        <v>143.3</v>
      </c>
      <c r="C20" s="29">
        <v>155.7</v>
      </c>
      <c r="D20" s="29">
        <v>114.2</v>
      </c>
      <c r="E20" s="29">
        <v>127</v>
      </c>
      <c r="F20" s="29">
        <v>122.8</v>
      </c>
      <c r="G20" s="29">
        <v>138.52378133017564</v>
      </c>
      <c r="H20" s="29">
        <v>134.7</v>
      </c>
      <c r="I20" s="29">
        <v>135.5</v>
      </c>
      <c r="J20" s="29">
        <v>114.22730606576053</v>
      </c>
      <c r="K20" s="29">
        <v>104.44547665236755</v>
      </c>
      <c r="L20" s="29">
        <v>116.30696384659656</v>
      </c>
      <c r="M20" s="29">
        <v>113.66749513602268</v>
      </c>
      <c r="N20" s="29">
        <f aca="true" t="shared" si="2" ref="N20:T20">N19/M19*100</f>
        <v>110.88827766344784</v>
      </c>
      <c r="O20" s="29">
        <f t="shared" si="2"/>
        <v>108.86354916709047</v>
      </c>
      <c r="P20" s="29">
        <f t="shared" si="2"/>
        <v>107.69029021973428</v>
      </c>
      <c r="Q20" s="29">
        <f t="shared" si="2"/>
        <v>105.0481757157861</v>
      </c>
      <c r="R20" s="29">
        <f t="shared" si="2"/>
        <v>113.02281437689727</v>
      </c>
      <c r="S20" s="29">
        <f t="shared" si="2"/>
        <v>115.46326329149625</v>
      </c>
      <c r="T20" s="29">
        <f t="shared" si="2"/>
        <v>108.18931297709923</v>
      </c>
      <c r="U20" s="29" t="s">
        <v>95</v>
      </c>
    </row>
    <row r="21" spans="1:21" s="56" customFormat="1" ht="38.25" customHeight="1">
      <c r="A21" s="55" t="s">
        <v>28</v>
      </c>
      <c r="B21" s="40">
        <v>6.68</v>
      </c>
      <c r="C21" s="40">
        <v>3.81</v>
      </c>
      <c r="D21" s="40">
        <v>5.11</v>
      </c>
      <c r="E21" s="40">
        <v>3.11</v>
      </c>
      <c r="F21" s="40">
        <v>2.57</v>
      </c>
      <c r="G21" s="40">
        <v>1.84</v>
      </c>
      <c r="H21" s="40">
        <v>1.4</v>
      </c>
      <c r="I21" s="40">
        <v>0.9</v>
      </c>
      <c r="J21" s="40">
        <v>1.26</v>
      </c>
      <c r="K21" s="40">
        <v>1.06</v>
      </c>
      <c r="L21" s="40">
        <v>1.14</v>
      </c>
      <c r="M21" s="40">
        <v>0.43</v>
      </c>
      <c r="N21" s="40">
        <v>0.53</v>
      </c>
      <c r="O21" s="40">
        <v>0.56</v>
      </c>
      <c r="P21" s="149">
        <v>0.6</v>
      </c>
      <c r="Q21" s="149">
        <v>0.77</v>
      </c>
      <c r="R21" s="40">
        <v>0.56</v>
      </c>
      <c r="S21" s="40">
        <v>0.79</v>
      </c>
      <c r="T21" s="40">
        <v>1.17</v>
      </c>
      <c r="U21" s="40">
        <v>2.28</v>
      </c>
    </row>
    <row r="22" spans="1:20" ht="15.75">
      <c r="A22" s="139" t="s">
        <v>92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</row>
    <row r="23" spans="1:11" ht="15.7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</row>
    <row r="24" spans="1:18" ht="15.75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N24" s="34"/>
      <c r="O24" s="34"/>
      <c r="P24" s="34"/>
      <c r="Q24" s="34"/>
      <c r="R24" s="34"/>
    </row>
    <row r="25" spans="1:11" ht="15.7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</row>
    <row r="29" ht="15.75">
      <c r="O29" s="54">
        <f>4381.3/N7/100.3*10000</f>
        <v>113.3898789980273</v>
      </c>
    </row>
    <row r="30" spans="16:18" ht="15.75">
      <c r="P30" s="54"/>
      <c r="Q30" s="54"/>
      <c r="R30" s="54"/>
    </row>
  </sheetData>
  <sheetProtection/>
  <mergeCells count="5">
    <mergeCell ref="A23:K23"/>
    <mergeCell ref="A24:K24"/>
    <mergeCell ref="A25:K25"/>
    <mergeCell ref="A22:T22"/>
    <mergeCell ref="A1:U1"/>
  </mergeCells>
  <printOptions/>
  <pageMargins left="0.3937007874015748" right="0.1968503937007874" top="0.76" bottom="0.2362204724409449" header="0.72" footer="0.2362204724409449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view="pageBreakPreview" zoomScale="85" zoomScaleSheetLayoutView="85" zoomScalePageLayoutView="0" workbookViewId="0" topLeftCell="A1">
      <pane xSplit="1" ySplit="3" topLeftCell="O7" activePane="bottomRight" state="frozen"/>
      <selection pane="topLeft" activeCell="X33" sqref="X33"/>
      <selection pane="topRight" activeCell="X33" sqref="X33"/>
      <selection pane="bottomLeft" activeCell="X33" sqref="X33"/>
      <selection pane="bottomRight" activeCell="A1" sqref="A1:IV16384"/>
    </sheetView>
  </sheetViews>
  <sheetFormatPr defaultColWidth="9.00390625" defaultRowHeight="12.75"/>
  <cols>
    <col min="1" max="1" width="47.875" style="57" customWidth="1"/>
    <col min="2" max="9" width="7.875" style="35" hidden="1" customWidth="1"/>
    <col min="10" max="10" width="9.125" style="35" hidden="1" customWidth="1"/>
    <col min="11" max="13" width="8.625" style="34" hidden="1" customWidth="1"/>
    <col min="14" max="14" width="8.625" style="35" hidden="1" customWidth="1"/>
    <col min="15" max="18" width="9.625" style="35" bestFit="1" customWidth="1"/>
    <col min="19" max="19" width="9.625" style="54" bestFit="1" customWidth="1"/>
    <col min="20" max="20" width="9.625" style="35" bestFit="1" customWidth="1"/>
    <col min="21" max="21" width="10.875" style="35" bestFit="1" customWidth="1"/>
    <col min="22" max="16384" width="9.125" style="35" customWidth="1"/>
  </cols>
  <sheetData>
    <row r="1" spans="1:21" ht="42.75" customHeight="1">
      <c r="A1" s="145" t="s">
        <v>167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</row>
    <row r="2" spans="1:13" ht="22.5" customHeight="1">
      <c r="A2" s="59"/>
      <c r="B2" s="58"/>
      <c r="C2" s="58"/>
      <c r="D2" s="58"/>
      <c r="E2" s="58"/>
      <c r="F2" s="58"/>
      <c r="G2" s="58"/>
      <c r="H2" s="58"/>
      <c r="I2" s="58"/>
      <c r="L2" s="35"/>
      <c r="M2" s="35"/>
    </row>
    <row r="3" spans="1:21" ht="33">
      <c r="A3" s="60" t="s">
        <v>0</v>
      </c>
      <c r="B3" s="48" t="s">
        <v>1</v>
      </c>
      <c r="C3" s="48" t="s">
        <v>2</v>
      </c>
      <c r="D3" s="48" t="s">
        <v>3</v>
      </c>
      <c r="E3" s="48" t="s">
        <v>4</v>
      </c>
      <c r="F3" s="48" t="s">
        <v>5</v>
      </c>
      <c r="G3" s="48" t="s">
        <v>6</v>
      </c>
      <c r="H3" s="48" t="s">
        <v>7</v>
      </c>
      <c r="I3" s="48" t="s">
        <v>8</v>
      </c>
      <c r="J3" s="48" t="s">
        <v>9</v>
      </c>
      <c r="K3" s="48" t="s">
        <v>10</v>
      </c>
      <c r="L3" s="48" t="s">
        <v>11</v>
      </c>
      <c r="M3" s="48" t="s">
        <v>12</v>
      </c>
      <c r="N3" s="48" t="s">
        <v>13</v>
      </c>
      <c r="O3" s="48" t="s">
        <v>29</v>
      </c>
      <c r="P3" s="48" t="s">
        <v>30</v>
      </c>
      <c r="Q3" s="48" t="s">
        <v>31</v>
      </c>
      <c r="R3" s="48" t="s">
        <v>33</v>
      </c>
      <c r="S3" s="48" t="s">
        <v>77</v>
      </c>
      <c r="T3" s="48" t="s">
        <v>87</v>
      </c>
      <c r="U3" s="11" t="s">
        <v>155</v>
      </c>
    </row>
    <row r="4" spans="1:21" ht="38.25" customHeight="1">
      <c r="A4" s="61" t="s">
        <v>46</v>
      </c>
      <c r="C4" s="36">
        <v>47.4</v>
      </c>
      <c r="D4" s="36">
        <v>46.7</v>
      </c>
      <c r="E4" s="36">
        <v>46.1</v>
      </c>
      <c r="F4" s="36">
        <v>45.7</v>
      </c>
      <c r="G4" s="36">
        <v>45.558</v>
      </c>
      <c r="H4" s="36">
        <v>45.2</v>
      </c>
      <c r="I4" s="36">
        <v>44.7</v>
      </c>
      <c r="J4" s="36">
        <v>44.5</v>
      </c>
      <c r="K4" s="36">
        <v>45.282</v>
      </c>
      <c r="L4" s="36">
        <v>44.888</v>
      </c>
      <c r="M4" s="36">
        <v>44.324</v>
      </c>
      <c r="N4" s="36">
        <v>43.769</v>
      </c>
      <c r="O4" s="36">
        <v>43.487</v>
      </c>
      <c r="P4" s="36">
        <v>43.154</v>
      </c>
      <c r="Q4" s="36">
        <v>42.534</v>
      </c>
      <c r="R4" s="36">
        <v>42.017</v>
      </c>
      <c r="S4" s="36">
        <v>41.42</v>
      </c>
      <c r="T4" s="36">
        <v>40.666</v>
      </c>
      <c r="U4" s="36">
        <v>40.204</v>
      </c>
    </row>
    <row r="5" spans="1:21" ht="22.5" customHeight="1">
      <c r="A5" s="62" t="s">
        <v>15</v>
      </c>
      <c r="B5" s="28">
        <v>595.7</v>
      </c>
      <c r="C5" s="28">
        <v>695.7</v>
      </c>
      <c r="D5" s="28">
        <v>949.9</v>
      </c>
      <c r="E5" s="28">
        <v>1520.6</v>
      </c>
      <c r="F5" s="28">
        <v>2157.313</v>
      </c>
      <c r="G5" s="28">
        <v>2873.673</v>
      </c>
      <c r="H5" s="28">
        <v>3758.1189999999997</v>
      </c>
      <c r="I5" s="28">
        <v>4973.242</v>
      </c>
      <c r="J5" s="28">
        <v>5386.799</v>
      </c>
      <c r="K5" s="28">
        <v>6644.585</v>
      </c>
      <c r="L5" s="28">
        <v>7248.7339999999995</v>
      </c>
      <c r="M5" s="28">
        <v>8953.291</v>
      </c>
      <c r="N5" s="28">
        <v>10319.032</v>
      </c>
      <c r="O5" s="28">
        <v>13301.482</v>
      </c>
      <c r="P5" s="28">
        <v>14833.5</v>
      </c>
      <c r="Q5" s="28">
        <v>15991.1</v>
      </c>
      <c r="R5" s="28">
        <v>17034.4</v>
      </c>
      <c r="S5" s="28">
        <v>18442.053</v>
      </c>
      <c r="T5" s="28">
        <v>17567.6</v>
      </c>
      <c r="U5" s="28">
        <v>20677.07</v>
      </c>
    </row>
    <row r="6" spans="1:21" ht="24" customHeight="1">
      <c r="A6" s="63" t="s">
        <v>16</v>
      </c>
      <c r="B6" s="29">
        <v>96.2</v>
      </c>
      <c r="C6" s="29">
        <v>107.8</v>
      </c>
      <c r="D6" s="29">
        <v>113.3</v>
      </c>
      <c r="E6" s="29">
        <v>132.7</v>
      </c>
      <c r="F6" s="29">
        <v>135.5</v>
      </c>
      <c r="G6" s="29">
        <v>125.5</v>
      </c>
      <c r="H6" s="29">
        <v>115</v>
      </c>
      <c r="I6" s="29">
        <v>115.9</v>
      </c>
      <c r="J6" s="29">
        <v>103.1</v>
      </c>
      <c r="K6" s="29">
        <v>110.3</v>
      </c>
      <c r="L6" s="29">
        <v>103.7</v>
      </c>
      <c r="M6" s="29">
        <v>113.8</v>
      </c>
      <c r="N6" s="29">
        <v>111.7</v>
      </c>
      <c r="O6" s="29">
        <v>112.8</v>
      </c>
      <c r="P6" s="29">
        <v>102.9</v>
      </c>
      <c r="Q6" s="29">
        <v>105.7</v>
      </c>
      <c r="R6" s="29">
        <v>99.4</v>
      </c>
      <c r="S6" s="29">
        <v>110.9</v>
      </c>
      <c r="T6" s="29">
        <v>94.3</v>
      </c>
      <c r="U6" s="29">
        <v>114.9</v>
      </c>
    </row>
    <row r="7" spans="1:21" ht="39" customHeight="1">
      <c r="A7" s="62" t="s">
        <v>21</v>
      </c>
      <c r="B7" s="28">
        <v>442.373</v>
      </c>
      <c r="C7" s="28">
        <v>471.248</v>
      </c>
      <c r="D7" s="28">
        <v>580.57</v>
      </c>
      <c r="E7" s="28">
        <v>738.487</v>
      </c>
      <c r="F7" s="28">
        <v>1018.886</v>
      </c>
      <c r="G7" s="28">
        <v>1256.535</v>
      </c>
      <c r="H7" s="28">
        <v>1689.711</v>
      </c>
      <c r="I7" s="28">
        <v>1953.434</v>
      </c>
      <c r="J7" s="28">
        <v>2128.644</v>
      </c>
      <c r="K7" s="28">
        <v>1984.983</v>
      </c>
      <c r="L7" s="28">
        <v>2400.639</v>
      </c>
      <c r="M7" s="28">
        <v>3132.924</v>
      </c>
      <c r="N7" s="28">
        <v>3672.944</v>
      </c>
      <c r="O7" s="28">
        <v>3811</v>
      </c>
      <c r="P7" s="28">
        <v>4262</v>
      </c>
      <c r="Q7" s="28">
        <v>4703.8</v>
      </c>
      <c r="R7" s="28">
        <v>4688.3</v>
      </c>
      <c r="S7" s="28">
        <v>5145.3</v>
      </c>
      <c r="T7" s="28">
        <v>5375.2</v>
      </c>
      <c r="U7" s="28">
        <v>5645.1</v>
      </c>
    </row>
    <row r="8" spans="1:21" ht="53.25" customHeight="1">
      <c r="A8" s="63" t="s">
        <v>22</v>
      </c>
      <c r="B8" s="29">
        <v>111.26695220203406</v>
      </c>
      <c r="C8" s="29">
        <v>96.9311165604719</v>
      </c>
      <c r="D8" s="29">
        <v>102.66533403501624</v>
      </c>
      <c r="E8" s="29">
        <v>112.66637519863234</v>
      </c>
      <c r="F8" s="29">
        <v>110.99709474157945</v>
      </c>
      <c r="G8" s="29">
        <v>117.56377070277058</v>
      </c>
      <c r="H8" s="29">
        <v>113.48004279197973</v>
      </c>
      <c r="I8" s="29">
        <v>100.66760207484931</v>
      </c>
      <c r="J8" s="29">
        <v>100.5</v>
      </c>
      <c r="K8" s="29">
        <v>107.2</v>
      </c>
      <c r="L8" s="29">
        <v>114.6</v>
      </c>
      <c r="M8" s="29">
        <v>124.1</v>
      </c>
      <c r="N8" s="29">
        <v>115</v>
      </c>
      <c r="O8" s="29">
        <v>102.5</v>
      </c>
      <c r="P8" s="29">
        <v>100.9</v>
      </c>
      <c r="Q8" s="29">
        <v>120.3</v>
      </c>
      <c r="R8" s="29">
        <v>94.3</v>
      </c>
      <c r="S8" s="29">
        <v>108.7</v>
      </c>
      <c r="T8" s="29">
        <v>103.4</v>
      </c>
      <c r="U8" s="29">
        <v>107.9</v>
      </c>
    </row>
    <row r="9" spans="1:21" ht="21.75" customHeight="1">
      <c r="A9" s="62" t="s">
        <v>26</v>
      </c>
      <c r="B9" s="28">
        <v>324.3</v>
      </c>
      <c r="C9" s="28">
        <v>363.6</v>
      </c>
      <c r="D9" s="28">
        <v>469.5</v>
      </c>
      <c r="E9" s="28">
        <v>421</v>
      </c>
      <c r="F9" s="28">
        <v>417.8</v>
      </c>
      <c r="G9" s="28">
        <v>640.8</v>
      </c>
      <c r="H9" s="28">
        <v>1082.4</v>
      </c>
      <c r="I9" s="28">
        <v>1471.154</v>
      </c>
      <c r="J9" s="28">
        <v>1609.64</v>
      </c>
      <c r="K9" s="28">
        <v>1750.345</v>
      </c>
      <c r="L9" s="28">
        <v>1801.988</v>
      </c>
      <c r="M9" s="28">
        <v>2492.2</v>
      </c>
      <c r="N9" s="28">
        <v>3350.8</v>
      </c>
      <c r="O9" s="28">
        <v>3456.529</v>
      </c>
      <c r="P9" s="28">
        <v>4578.066</v>
      </c>
      <c r="Q9" s="28">
        <v>5026.2</v>
      </c>
      <c r="R9" s="28">
        <v>5250.9</v>
      </c>
      <c r="S9" s="28">
        <v>5401.691</v>
      </c>
      <c r="T9" s="28">
        <v>5616.1</v>
      </c>
      <c r="U9" s="28">
        <v>5191.2</v>
      </c>
    </row>
    <row r="10" spans="1:21" ht="21" customHeight="1">
      <c r="A10" s="63" t="s">
        <v>27</v>
      </c>
      <c r="B10" s="29">
        <v>125</v>
      </c>
      <c r="C10" s="29">
        <v>100.5</v>
      </c>
      <c r="D10" s="29">
        <v>116.5</v>
      </c>
      <c r="E10" s="29">
        <v>69.8</v>
      </c>
      <c r="F10" s="29">
        <v>91.6</v>
      </c>
      <c r="G10" s="29">
        <v>144.7</v>
      </c>
      <c r="H10" s="29">
        <v>121.7</v>
      </c>
      <c r="I10" s="29">
        <v>124.3</v>
      </c>
      <c r="J10" s="29">
        <v>99.9</v>
      </c>
      <c r="K10" s="29">
        <v>103.8</v>
      </c>
      <c r="L10" s="29">
        <v>103.2</v>
      </c>
      <c r="M10" s="29">
        <v>113.1</v>
      </c>
      <c r="N10" s="29">
        <v>108.8</v>
      </c>
      <c r="O10" s="29">
        <v>93.9</v>
      </c>
      <c r="P10" s="29">
        <v>94</v>
      </c>
      <c r="Q10" s="29">
        <v>102.4</v>
      </c>
      <c r="R10" s="29">
        <v>101.1</v>
      </c>
      <c r="S10" s="29">
        <v>100.2</v>
      </c>
      <c r="T10" s="29">
        <v>99.2</v>
      </c>
      <c r="U10" s="29">
        <v>89.1</v>
      </c>
    </row>
    <row r="11" spans="1:21" ht="37.5" customHeight="1">
      <c r="A11" s="62" t="s">
        <v>42</v>
      </c>
      <c r="B11" s="28">
        <v>24.5</v>
      </c>
      <c r="C11" s="28">
        <v>38.6</v>
      </c>
      <c r="D11" s="28">
        <v>46.8</v>
      </c>
      <c r="E11" s="28">
        <v>54.5</v>
      </c>
      <c r="F11" s="28">
        <v>90</v>
      </c>
      <c r="G11" s="28">
        <v>53.3</v>
      </c>
      <c r="H11" s="28">
        <v>95.5</v>
      </c>
      <c r="I11" s="28">
        <v>219.3</v>
      </c>
      <c r="J11" s="28">
        <v>271.8329</v>
      </c>
      <c r="K11" s="28">
        <v>353.956</v>
      </c>
      <c r="L11" s="28">
        <v>266</v>
      </c>
      <c r="M11" s="28">
        <v>237.7</v>
      </c>
      <c r="N11" s="28">
        <v>187.2</v>
      </c>
      <c r="O11" s="28">
        <v>237.1</v>
      </c>
      <c r="P11" s="28">
        <v>726.4</v>
      </c>
      <c r="Q11" s="28">
        <v>906</v>
      </c>
      <c r="R11" s="28">
        <v>525.9</v>
      </c>
      <c r="S11" s="28">
        <v>577.9</v>
      </c>
      <c r="T11" s="28">
        <v>424.4</v>
      </c>
      <c r="U11" s="28">
        <v>786.9</v>
      </c>
    </row>
    <row r="12" spans="1:21" ht="21" customHeight="1">
      <c r="A12" s="63" t="s">
        <v>18</v>
      </c>
      <c r="B12" s="29">
        <v>86.1</v>
      </c>
      <c r="C12" s="29">
        <v>136.7</v>
      </c>
      <c r="D12" s="29">
        <v>103.5</v>
      </c>
      <c r="E12" s="29">
        <v>100</v>
      </c>
      <c r="F12" s="29">
        <v>141.3</v>
      </c>
      <c r="G12" s="29">
        <v>52.4</v>
      </c>
      <c r="H12" s="29">
        <v>146</v>
      </c>
      <c r="I12" s="29">
        <v>182.8</v>
      </c>
      <c r="J12" s="29">
        <v>127.2</v>
      </c>
      <c r="K12" s="29">
        <v>128.4130925765689</v>
      </c>
      <c r="L12" s="29">
        <v>67.21876895202865</v>
      </c>
      <c r="M12" s="29">
        <v>86.8</v>
      </c>
      <c r="N12" s="29">
        <v>77</v>
      </c>
      <c r="O12" s="29">
        <v>119.3</v>
      </c>
      <c r="P12" s="29">
        <v>134.6</v>
      </c>
      <c r="Q12" s="29">
        <v>125</v>
      </c>
      <c r="R12" s="29">
        <v>54.6</v>
      </c>
      <c r="S12" s="29">
        <v>101.3</v>
      </c>
      <c r="T12" s="29">
        <v>70.8</v>
      </c>
      <c r="U12" s="29">
        <v>162.4</v>
      </c>
    </row>
    <row r="13" spans="1:21" ht="40.5" customHeight="1">
      <c r="A13" s="62" t="s">
        <v>17</v>
      </c>
      <c r="B13" s="28">
        <v>100.3</v>
      </c>
      <c r="C13" s="28">
        <v>197.6</v>
      </c>
      <c r="D13" s="28">
        <v>208.632</v>
      </c>
      <c r="E13" s="28">
        <v>244.11</v>
      </c>
      <c r="F13" s="28">
        <v>326.439</v>
      </c>
      <c r="G13" s="28">
        <v>497.968</v>
      </c>
      <c r="H13" s="28">
        <v>684.408</v>
      </c>
      <c r="I13" s="28">
        <v>943.802</v>
      </c>
      <c r="J13" s="28">
        <v>1068.654</v>
      </c>
      <c r="K13" s="28">
        <v>1343.165</v>
      </c>
      <c r="L13" s="28">
        <v>1456.591</v>
      </c>
      <c r="M13" s="28">
        <v>1794.767</v>
      </c>
      <c r="N13" s="28">
        <v>2047.915</v>
      </c>
      <c r="O13" s="28">
        <v>1891.694</v>
      </c>
      <c r="P13" s="28">
        <v>2101</v>
      </c>
      <c r="Q13" s="28">
        <v>1878.1</v>
      </c>
      <c r="R13" s="28">
        <v>1820.1</v>
      </c>
      <c r="S13" s="28">
        <v>2112.9</v>
      </c>
      <c r="T13" s="28">
        <v>1947.5</v>
      </c>
      <c r="U13" s="28">
        <v>1747.6</v>
      </c>
    </row>
    <row r="14" spans="1:21" ht="21.75" customHeight="1">
      <c r="A14" s="63" t="s">
        <v>18</v>
      </c>
      <c r="B14" s="29">
        <v>126.5</v>
      </c>
      <c r="C14" s="29">
        <v>171</v>
      </c>
      <c r="D14" s="29">
        <v>93.9</v>
      </c>
      <c r="E14" s="29">
        <v>103.4</v>
      </c>
      <c r="F14" s="29">
        <v>118.3</v>
      </c>
      <c r="G14" s="29">
        <v>138.9</v>
      </c>
      <c r="H14" s="29">
        <v>117.4</v>
      </c>
      <c r="I14" s="29">
        <v>113.3</v>
      </c>
      <c r="J14" s="29">
        <v>111.55529271434501</v>
      </c>
      <c r="K14" s="29">
        <v>122.8617274083452</v>
      </c>
      <c r="L14" s="29">
        <v>97.69791084074883</v>
      </c>
      <c r="M14" s="29">
        <v>103.4</v>
      </c>
      <c r="N14" s="29">
        <v>110.6</v>
      </c>
      <c r="O14" s="29">
        <v>88.3</v>
      </c>
      <c r="P14" s="29">
        <v>108.7</v>
      </c>
      <c r="Q14" s="29">
        <v>86.8</v>
      </c>
      <c r="R14" s="29">
        <v>93.8</v>
      </c>
      <c r="S14" s="29">
        <v>109.1</v>
      </c>
      <c r="T14" s="29">
        <v>87.1</v>
      </c>
      <c r="U14" s="29">
        <v>79.6</v>
      </c>
    </row>
    <row r="15" spans="1:21" ht="20.25" customHeight="1">
      <c r="A15" s="62" t="s">
        <v>23</v>
      </c>
      <c r="B15" s="28">
        <v>5.314</v>
      </c>
      <c r="C15" s="28">
        <v>5.937</v>
      </c>
      <c r="D15" s="28">
        <v>11.318</v>
      </c>
      <c r="E15" s="28">
        <v>8.501</v>
      </c>
      <c r="F15" s="28">
        <v>9.9</v>
      </c>
      <c r="G15" s="28">
        <v>11.082</v>
      </c>
      <c r="H15" s="28">
        <v>22.061</v>
      </c>
      <c r="I15" s="28">
        <v>17.474</v>
      </c>
      <c r="J15" s="28">
        <v>28.079</v>
      </c>
      <c r="K15" s="28">
        <v>26.561</v>
      </c>
      <c r="L15" s="28">
        <v>27.896</v>
      </c>
      <c r="M15" s="28">
        <v>24.535</v>
      </c>
      <c r="N15" s="28">
        <v>27.285</v>
      </c>
      <c r="O15" s="28">
        <v>27.712</v>
      </c>
      <c r="P15" s="28">
        <v>32.987</v>
      </c>
      <c r="Q15" s="28">
        <v>23.7</v>
      </c>
      <c r="R15" s="28">
        <v>17</v>
      </c>
      <c r="S15" s="28">
        <v>10.3</v>
      </c>
      <c r="T15" s="28">
        <v>27.7</v>
      </c>
      <c r="U15" s="28">
        <v>21.598</v>
      </c>
    </row>
    <row r="16" spans="1:21" ht="21.75" customHeight="1">
      <c r="A16" s="63" t="s">
        <v>24</v>
      </c>
      <c r="B16" s="29">
        <v>61.9</v>
      </c>
      <c r="C16" s="29">
        <v>111.72374858863381</v>
      </c>
      <c r="D16" s="29">
        <v>190.63500084217617</v>
      </c>
      <c r="E16" s="29">
        <v>75.1104435412617</v>
      </c>
      <c r="F16" s="29">
        <v>115.85695800494061</v>
      </c>
      <c r="G16" s="29">
        <v>112.51903746573258</v>
      </c>
      <c r="H16" s="29">
        <v>199.07056487998557</v>
      </c>
      <c r="I16" s="29">
        <v>79.20765151171751</v>
      </c>
      <c r="J16" s="29">
        <v>160.69016824997138</v>
      </c>
      <c r="K16" s="29">
        <v>94.59382456640193</v>
      </c>
      <c r="L16" s="29">
        <f aca="true" t="shared" si="0" ref="L16:R16">L15/K15*100</f>
        <v>105.02616618350214</v>
      </c>
      <c r="M16" s="29">
        <f t="shared" si="0"/>
        <v>87.95167765987955</v>
      </c>
      <c r="N16" s="29">
        <f t="shared" si="0"/>
        <v>111.2084776849399</v>
      </c>
      <c r="O16" s="29">
        <f t="shared" si="0"/>
        <v>101.56496243357157</v>
      </c>
      <c r="P16" s="29">
        <f t="shared" si="0"/>
        <v>119.03507505773673</v>
      </c>
      <c r="Q16" s="29">
        <f t="shared" si="0"/>
        <v>71.84648497893109</v>
      </c>
      <c r="R16" s="29">
        <f t="shared" si="0"/>
        <v>71.72995780590718</v>
      </c>
      <c r="S16" s="29">
        <f>S15/R15*100</f>
        <v>60.58823529411765</v>
      </c>
      <c r="T16" s="150" t="s">
        <v>79</v>
      </c>
      <c r="U16" s="29">
        <v>78</v>
      </c>
    </row>
    <row r="17" spans="1:21" ht="36" customHeight="1">
      <c r="A17" s="62" t="s">
        <v>25</v>
      </c>
      <c r="B17" s="28">
        <v>5.033</v>
      </c>
      <c r="C17" s="28">
        <v>5.937</v>
      </c>
      <c r="D17" s="28">
        <v>8.191</v>
      </c>
      <c r="E17" s="28">
        <v>8.501</v>
      </c>
      <c r="F17" s="28">
        <v>9.5</v>
      </c>
      <c r="G17" s="28">
        <v>10.809</v>
      </c>
      <c r="H17" s="28">
        <v>15.503</v>
      </c>
      <c r="I17" s="28">
        <v>16.697</v>
      </c>
      <c r="J17" s="28">
        <v>23.009</v>
      </c>
      <c r="K17" s="28">
        <v>23.515</v>
      </c>
      <c r="L17" s="28">
        <v>23.444</v>
      </c>
      <c r="M17" s="28">
        <v>23.867</v>
      </c>
      <c r="N17" s="28">
        <v>24.021</v>
      </c>
      <c r="O17" s="28">
        <v>25.103</v>
      </c>
      <c r="P17" s="28">
        <v>25.299</v>
      </c>
      <c r="Q17" s="28">
        <v>16.844</v>
      </c>
      <c r="R17" s="28">
        <v>12.3</v>
      </c>
      <c r="S17" s="28">
        <v>10.2</v>
      </c>
      <c r="T17" s="28">
        <v>23.664</v>
      </c>
      <c r="U17" s="28">
        <v>18.375</v>
      </c>
    </row>
    <row r="18" spans="1:21" ht="20.25" customHeight="1">
      <c r="A18" s="63" t="s">
        <v>24</v>
      </c>
      <c r="B18" s="29">
        <v>62.5</v>
      </c>
      <c r="C18" s="29">
        <v>117.96145440095371</v>
      </c>
      <c r="D18" s="29">
        <v>137.9653023412498</v>
      </c>
      <c r="E18" s="29">
        <v>103.78464167989254</v>
      </c>
      <c r="F18" s="29">
        <v>111.75155864016</v>
      </c>
      <c r="G18" s="29">
        <v>113.77894736842104</v>
      </c>
      <c r="H18" s="29">
        <v>143.42677398464244</v>
      </c>
      <c r="I18" s="29">
        <v>107.70173514803585</v>
      </c>
      <c r="J18" s="29">
        <v>137.80319817931365</v>
      </c>
      <c r="K18" s="29">
        <v>102.19913946716504</v>
      </c>
      <c r="L18" s="29">
        <v>99.69806506485222</v>
      </c>
      <c r="M18" s="29">
        <f aca="true" t="shared" si="1" ref="M18:S18">M17/L17*100</f>
        <v>101.80429960757552</v>
      </c>
      <c r="N18" s="29">
        <f t="shared" si="1"/>
        <v>100.64524238488288</v>
      </c>
      <c r="O18" s="29">
        <f t="shared" si="1"/>
        <v>104.50439199034179</v>
      </c>
      <c r="P18" s="29">
        <f t="shared" si="1"/>
        <v>100.78078317332589</v>
      </c>
      <c r="Q18" s="29">
        <f t="shared" si="1"/>
        <v>66.57970670777502</v>
      </c>
      <c r="R18" s="29">
        <f t="shared" si="1"/>
        <v>73.02303490857278</v>
      </c>
      <c r="S18" s="29">
        <f t="shared" si="1"/>
        <v>82.92682926829266</v>
      </c>
      <c r="T18" s="29" t="s">
        <v>40</v>
      </c>
      <c r="U18" s="29">
        <v>77.6</v>
      </c>
    </row>
    <row r="19" spans="1:21" ht="21.75" customHeight="1">
      <c r="A19" s="62" t="s">
        <v>19</v>
      </c>
      <c r="B19" s="28">
        <v>1410.4</v>
      </c>
      <c r="C19" s="28">
        <v>2210</v>
      </c>
      <c r="D19" s="28">
        <v>2699.3</v>
      </c>
      <c r="E19" s="28">
        <v>3324.8</v>
      </c>
      <c r="F19" s="28">
        <v>4369</v>
      </c>
      <c r="G19" s="28">
        <v>5648.5</v>
      </c>
      <c r="H19" s="28">
        <v>7555.3</v>
      </c>
      <c r="I19" s="28">
        <v>9339.7</v>
      </c>
      <c r="J19" s="28">
        <v>10780.3</v>
      </c>
      <c r="K19" s="28">
        <v>11928.4</v>
      </c>
      <c r="L19" s="28">
        <v>12966</v>
      </c>
      <c r="M19" s="28">
        <v>15210</v>
      </c>
      <c r="N19" s="28">
        <v>17611.4</v>
      </c>
      <c r="O19" s="28">
        <v>20198.1</v>
      </c>
      <c r="P19" s="28">
        <v>21155</v>
      </c>
      <c r="Q19" s="28">
        <v>22904.3</v>
      </c>
      <c r="R19" s="28">
        <v>24739.7</v>
      </c>
      <c r="S19" s="28">
        <v>27239.2</v>
      </c>
      <c r="T19" s="28">
        <v>29142.6</v>
      </c>
      <c r="U19" s="28" t="s">
        <v>143</v>
      </c>
    </row>
    <row r="20" spans="1:21" ht="20.25" customHeight="1">
      <c r="A20" s="63" t="s">
        <v>20</v>
      </c>
      <c r="B20" s="29">
        <v>140.5</v>
      </c>
      <c r="C20" s="29">
        <v>156.7</v>
      </c>
      <c r="D20" s="29">
        <v>122.1</v>
      </c>
      <c r="E20" s="29">
        <v>123.2</v>
      </c>
      <c r="F20" s="29">
        <v>131.4</v>
      </c>
      <c r="G20" s="29">
        <v>129.2858777752346</v>
      </c>
      <c r="H20" s="29">
        <v>133.8</v>
      </c>
      <c r="I20" s="29">
        <v>123.6</v>
      </c>
      <c r="J20" s="29">
        <v>115.42447830230091</v>
      </c>
      <c r="K20" s="29">
        <v>110.64998191144959</v>
      </c>
      <c r="L20" s="29">
        <v>108.69856812313469</v>
      </c>
      <c r="M20" s="29">
        <v>117.30680240629339</v>
      </c>
      <c r="N20" s="29">
        <f aca="true" t="shared" si="2" ref="N20:T20">N19/M19*100</f>
        <v>115.78829717291256</v>
      </c>
      <c r="O20" s="29">
        <f t="shared" si="2"/>
        <v>114.68764550234505</v>
      </c>
      <c r="P20" s="29">
        <f t="shared" si="2"/>
        <v>104.73757432629802</v>
      </c>
      <c r="Q20" s="29">
        <f t="shared" si="2"/>
        <v>108.26896714724651</v>
      </c>
      <c r="R20" s="29">
        <f t="shared" si="2"/>
        <v>108.01334247281078</v>
      </c>
      <c r="S20" s="29">
        <f t="shared" si="2"/>
        <v>110.10319446072508</v>
      </c>
      <c r="T20" s="29">
        <f t="shared" si="2"/>
        <v>106.987723574848</v>
      </c>
      <c r="U20" s="29" t="s">
        <v>151</v>
      </c>
    </row>
    <row r="21" spans="1:21" s="56" customFormat="1" ht="41.25" customHeight="1">
      <c r="A21" s="64" t="s">
        <v>28</v>
      </c>
      <c r="B21" s="40">
        <v>2.13</v>
      </c>
      <c r="C21" s="40">
        <v>1.87</v>
      </c>
      <c r="D21" s="40">
        <v>2.03</v>
      </c>
      <c r="E21" s="40">
        <v>2.02</v>
      </c>
      <c r="F21" s="40">
        <v>1.55</v>
      </c>
      <c r="G21" s="40">
        <v>1.17</v>
      </c>
      <c r="H21" s="40">
        <v>1</v>
      </c>
      <c r="I21" s="40">
        <v>0.7</v>
      </c>
      <c r="J21" s="40">
        <v>1.18</v>
      </c>
      <c r="K21" s="40">
        <v>1.16</v>
      </c>
      <c r="L21" s="40">
        <v>1.29</v>
      </c>
      <c r="M21" s="40">
        <v>0.8</v>
      </c>
      <c r="N21" s="40">
        <v>0.92</v>
      </c>
      <c r="O21" s="40">
        <v>0.68</v>
      </c>
      <c r="P21" s="40">
        <v>1.24</v>
      </c>
      <c r="Q21" s="40">
        <v>0.95</v>
      </c>
      <c r="R21" s="40">
        <v>0.99</v>
      </c>
      <c r="S21" s="40">
        <v>0.81</v>
      </c>
      <c r="T21" s="40">
        <v>0.98</v>
      </c>
      <c r="U21" s="40">
        <v>1.7</v>
      </c>
    </row>
    <row r="22" spans="1:20" s="56" customFormat="1" ht="15.75">
      <c r="A22" s="139" t="s">
        <v>92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</row>
    <row r="23" spans="1:19" s="56" customFormat="1" ht="16.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33"/>
      <c r="M23" s="41"/>
      <c r="N23" s="41"/>
      <c r="O23" s="41"/>
      <c r="P23" s="41"/>
      <c r="Q23" s="41"/>
      <c r="S23" s="54"/>
    </row>
    <row r="24" spans="1:12" ht="16.5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33"/>
    </row>
    <row r="25" spans="1:12" ht="15.75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</row>
    <row r="26" spans="1:11" ht="15.7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</row>
  </sheetData>
  <sheetProtection/>
  <mergeCells count="6">
    <mergeCell ref="A23:K23"/>
    <mergeCell ref="A24:K24"/>
    <mergeCell ref="A25:L25"/>
    <mergeCell ref="A26:K26"/>
    <mergeCell ref="A22:T22"/>
    <mergeCell ref="A1:U1"/>
  </mergeCells>
  <printOptions/>
  <pageMargins left="0.53" right="0.1968503937007874" top="0.8" bottom="0.2362204724409449" header="0.84" footer="0.2362204724409449"/>
  <pageSetup fitToHeight="1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view="pageBreakPreview" zoomScale="85" zoomScaleNormal="75" zoomScaleSheetLayoutView="85" zoomScalePageLayoutView="0" workbookViewId="0" topLeftCell="A1">
      <pane xSplit="1" ySplit="3" topLeftCell="O4" activePane="bottomRight" state="frozen"/>
      <selection pane="topLeft" activeCell="X33" sqref="X33"/>
      <selection pane="topRight" activeCell="X33" sqref="X33"/>
      <selection pane="bottomLeft" activeCell="X33" sqref="X33"/>
      <selection pane="bottomRight" activeCell="A1" sqref="A1:IV16384"/>
    </sheetView>
  </sheetViews>
  <sheetFormatPr defaultColWidth="9.00390625" defaultRowHeight="35.25" customHeight="1" outlineLevelCol="1"/>
  <cols>
    <col min="1" max="1" width="48.00390625" style="57" customWidth="1"/>
    <col min="2" max="2" width="10.75390625" style="35" hidden="1" customWidth="1"/>
    <col min="3" max="4" width="10.25390625" style="35" hidden="1" customWidth="1"/>
    <col min="5" max="5" width="10.00390625" style="35" hidden="1" customWidth="1"/>
    <col min="6" max="6" width="9.75390625" style="35" hidden="1" customWidth="1"/>
    <col min="7" max="7" width="10.25390625" style="35" hidden="1" customWidth="1"/>
    <col min="8" max="9" width="10.00390625" style="35" hidden="1" customWidth="1"/>
    <col min="10" max="10" width="9.375" style="35" hidden="1" customWidth="1"/>
    <col min="11" max="11" width="9.75390625" style="34" hidden="1" customWidth="1"/>
    <col min="12" max="12" width="9.375" style="34" hidden="1" customWidth="1"/>
    <col min="13" max="13" width="9.625" style="34" hidden="1" customWidth="1"/>
    <col min="14" max="14" width="9.375" style="35" hidden="1" customWidth="1"/>
    <col min="15" max="15" width="9.375" style="35" customWidth="1"/>
    <col min="16" max="16" width="9.625" style="35" customWidth="1"/>
    <col min="17" max="17" width="9.375" style="35" customWidth="1"/>
    <col min="18" max="18" width="11.00390625" style="35" customWidth="1"/>
    <col min="19" max="19" width="9.625" style="35" bestFit="1" customWidth="1" outlineLevel="1"/>
    <col min="20" max="20" width="9.625" style="35" bestFit="1" customWidth="1"/>
    <col min="21" max="21" width="10.00390625" style="35" customWidth="1"/>
    <col min="22" max="16384" width="9.125" style="35" customWidth="1"/>
  </cols>
  <sheetData>
    <row r="1" spans="1:21" ht="35.25" customHeight="1">
      <c r="A1" s="145" t="s">
        <v>153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</row>
    <row r="2" spans="1:13" ht="35.25" customHeight="1">
      <c r="A2" s="59"/>
      <c r="B2" s="58"/>
      <c r="C2" s="58"/>
      <c r="D2" s="58"/>
      <c r="E2" s="58"/>
      <c r="F2" s="58"/>
      <c r="G2" s="58"/>
      <c r="H2" s="58"/>
      <c r="I2" s="58"/>
      <c r="L2" s="35"/>
      <c r="M2" s="35"/>
    </row>
    <row r="3" spans="1:21" ht="35.25" customHeight="1">
      <c r="A3" s="65" t="s">
        <v>0</v>
      </c>
      <c r="B3" s="66" t="s">
        <v>1</v>
      </c>
      <c r="C3" s="66" t="s">
        <v>2</v>
      </c>
      <c r="D3" s="66" t="s">
        <v>3</v>
      </c>
      <c r="E3" s="66" t="s">
        <v>4</v>
      </c>
      <c r="F3" s="66" t="s">
        <v>5</v>
      </c>
      <c r="G3" s="66" t="s">
        <v>6</v>
      </c>
      <c r="H3" s="66" t="s">
        <v>7</v>
      </c>
      <c r="I3" s="66" t="s">
        <v>8</v>
      </c>
      <c r="J3" s="66" t="s">
        <v>9</v>
      </c>
      <c r="K3" s="66" t="s">
        <v>10</v>
      </c>
      <c r="L3" s="66" t="s">
        <v>11</v>
      </c>
      <c r="M3" s="66" t="s">
        <v>12</v>
      </c>
      <c r="N3" s="66" t="s">
        <v>13</v>
      </c>
      <c r="O3" s="66" t="s">
        <v>29</v>
      </c>
      <c r="P3" s="66" t="s">
        <v>30</v>
      </c>
      <c r="Q3" s="66" t="s">
        <v>31</v>
      </c>
      <c r="R3" s="66" t="s">
        <v>37</v>
      </c>
      <c r="S3" s="66" t="s">
        <v>78</v>
      </c>
      <c r="T3" s="48" t="s">
        <v>87</v>
      </c>
      <c r="U3" s="11" t="s">
        <v>169</v>
      </c>
    </row>
    <row r="4" spans="1:21" ht="35.25" customHeight="1">
      <c r="A4" s="61" t="s">
        <v>14</v>
      </c>
      <c r="C4" s="36">
        <v>14.7</v>
      </c>
      <c r="D4" s="36">
        <v>14.4</v>
      </c>
      <c r="E4" s="36">
        <v>14</v>
      </c>
      <c r="F4" s="36">
        <v>13.9</v>
      </c>
      <c r="G4" s="36">
        <v>14.241</v>
      </c>
      <c r="H4" s="36">
        <v>13.7</v>
      </c>
      <c r="I4" s="36">
        <v>13.4</v>
      </c>
      <c r="J4" s="36">
        <v>13.2</v>
      </c>
      <c r="K4" s="36">
        <v>13.731</v>
      </c>
      <c r="L4" s="36">
        <v>13.545</v>
      </c>
      <c r="M4" s="36">
        <v>13.16</v>
      </c>
      <c r="N4" s="36">
        <v>12.874</v>
      </c>
      <c r="O4" s="36">
        <v>12.599</v>
      </c>
      <c r="P4" s="36">
        <v>12.505</v>
      </c>
      <c r="Q4" s="36">
        <v>12.414</v>
      </c>
      <c r="R4" s="36">
        <v>12.356</v>
      </c>
      <c r="S4" s="36">
        <v>12.233</v>
      </c>
      <c r="T4" s="36">
        <v>11.986</v>
      </c>
      <c r="U4" s="36">
        <v>11.859</v>
      </c>
    </row>
    <row r="5" spans="1:21" ht="24" customHeight="1">
      <c r="A5" s="62" t="s">
        <v>15</v>
      </c>
      <c r="B5" s="28">
        <v>22.8</v>
      </c>
      <c r="C5" s="28">
        <v>26</v>
      </c>
      <c r="D5" s="28">
        <v>42.4</v>
      </c>
      <c r="E5" s="28">
        <v>72.7</v>
      </c>
      <c r="F5" s="28">
        <v>70.032</v>
      </c>
      <c r="G5" s="28">
        <v>76.747</v>
      </c>
      <c r="H5" s="28">
        <v>126.825</v>
      </c>
      <c r="I5" s="28">
        <v>179.92</v>
      </c>
      <c r="J5" s="28">
        <v>143.496</v>
      </c>
      <c r="K5" s="28">
        <v>183.46699999999998</v>
      </c>
      <c r="L5" s="28">
        <v>241.082</v>
      </c>
      <c r="M5" s="28">
        <v>232.22</v>
      </c>
      <c r="N5" s="28">
        <v>251.159</v>
      </c>
      <c r="O5" s="28">
        <v>215.59</v>
      </c>
      <c r="P5" s="28">
        <v>233.3</v>
      </c>
      <c r="Q5" s="28">
        <v>258.2</v>
      </c>
      <c r="R5" s="28">
        <v>353.8</v>
      </c>
      <c r="S5" s="28">
        <v>273.159</v>
      </c>
      <c r="T5" s="28">
        <v>226.5</v>
      </c>
      <c r="U5" s="28">
        <v>240.142</v>
      </c>
    </row>
    <row r="6" spans="1:21" ht="20.25" customHeight="1">
      <c r="A6" s="63" t="s">
        <v>16</v>
      </c>
      <c r="B6" s="29">
        <v>74.2</v>
      </c>
      <c r="C6" s="29">
        <v>105.3</v>
      </c>
      <c r="D6" s="29">
        <v>135.3</v>
      </c>
      <c r="E6" s="29">
        <v>142.2</v>
      </c>
      <c r="F6" s="29">
        <v>103.1</v>
      </c>
      <c r="G6" s="29">
        <v>93</v>
      </c>
      <c r="H6" s="29">
        <v>153</v>
      </c>
      <c r="I6" s="29">
        <v>117.6</v>
      </c>
      <c r="J6" s="29">
        <v>100.3</v>
      </c>
      <c r="K6" s="29">
        <v>100.8</v>
      </c>
      <c r="L6" s="29">
        <v>97.6</v>
      </c>
      <c r="M6" s="29">
        <v>94.2</v>
      </c>
      <c r="N6" s="29">
        <v>103.3</v>
      </c>
      <c r="O6" s="29">
        <v>93.8</v>
      </c>
      <c r="P6" s="29">
        <v>92.4</v>
      </c>
      <c r="Q6" s="29">
        <v>91.3</v>
      </c>
      <c r="R6" s="29">
        <v>94</v>
      </c>
      <c r="S6" s="29">
        <v>83.9</v>
      </c>
      <c r="T6" s="29">
        <v>72.3</v>
      </c>
      <c r="U6" s="29">
        <v>99.4</v>
      </c>
    </row>
    <row r="7" spans="1:21" ht="35.25" customHeight="1">
      <c r="A7" s="62" t="s">
        <v>21</v>
      </c>
      <c r="B7" s="28">
        <v>147.042</v>
      </c>
      <c r="C7" s="28">
        <v>135.871</v>
      </c>
      <c r="D7" s="28">
        <v>174.3</v>
      </c>
      <c r="E7" s="28">
        <v>191.94</v>
      </c>
      <c r="F7" s="28">
        <v>211.485</v>
      </c>
      <c r="G7" s="28">
        <v>270.402</v>
      </c>
      <c r="H7" s="28">
        <v>338.223</v>
      </c>
      <c r="I7" s="28">
        <v>380.52</v>
      </c>
      <c r="J7" s="28">
        <v>419.973</v>
      </c>
      <c r="K7" s="28">
        <v>407.483</v>
      </c>
      <c r="L7" s="28">
        <v>505.61</v>
      </c>
      <c r="M7" s="28">
        <v>516.148</v>
      </c>
      <c r="N7" s="28">
        <v>576.804</v>
      </c>
      <c r="O7" s="28">
        <v>446.8</v>
      </c>
      <c r="P7" s="28">
        <v>569.6</v>
      </c>
      <c r="Q7" s="28">
        <v>466.8</v>
      </c>
      <c r="R7" s="28">
        <v>357.6</v>
      </c>
      <c r="S7" s="28">
        <v>394.5</v>
      </c>
      <c r="T7" s="28">
        <v>417.7</v>
      </c>
      <c r="U7" s="28">
        <v>384.2</v>
      </c>
    </row>
    <row r="8" spans="1:21" ht="35.25" customHeight="1">
      <c r="A8" s="63" t="s">
        <v>22</v>
      </c>
      <c r="B8" s="29">
        <v>115.55333854311696</v>
      </c>
      <c r="C8" s="29">
        <v>84.07902719394119</v>
      </c>
      <c r="D8" s="29">
        <v>106.90287110568111</v>
      </c>
      <c r="E8" s="29">
        <v>97.53807079513803</v>
      </c>
      <c r="F8" s="29">
        <v>88.64269480833838</v>
      </c>
      <c r="G8" s="29">
        <v>121.88628539935932</v>
      </c>
      <c r="H8" s="29">
        <v>105.5540466285593</v>
      </c>
      <c r="I8" s="29">
        <v>97.96653853579761</v>
      </c>
      <c r="J8" s="29">
        <v>102.1</v>
      </c>
      <c r="K8" s="29">
        <v>92.2</v>
      </c>
      <c r="L8" s="29">
        <v>120.1</v>
      </c>
      <c r="M8" s="29">
        <v>104.3</v>
      </c>
      <c r="N8" s="29">
        <v>101.7</v>
      </c>
      <c r="O8" s="29">
        <v>81.9</v>
      </c>
      <c r="P8" s="29">
        <v>104.3</v>
      </c>
      <c r="Q8" s="29">
        <v>91.9</v>
      </c>
      <c r="R8" s="29">
        <v>69.4</v>
      </c>
      <c r="S8" s="29">
        <v>112.6</v>
      </c>
      <c r="T8" s="29">
        <v>106.9</v>
      </c>
      <c r="U8" s="29">
        <v>90.1</v>
      </c>
    </row>
    <row r="9" spans="1:21" ht="20.25" customHeight="1">
      <c r="A9" s="62" t="s">
        <v>26</v>
      </c>
      <c r="B9" s="28">
        <v>80.1</v>
      </c>
      <c r="C9" s="28">
        <v>104.9</v>
      </c>
      <c r="D9" s="28">
        <v>123.4</v>
      </c>
      <c r="E9" s="28">
        <v>103.3</v>
      </c>
      <c r="F9" s="28">
        <v>109.6</v>
      </c>
      <c r="G9" s="28">
        <v>159.7</v>
      </c>
      <c r="H9" s="28">
        <v>312.3</v>
      </c>
      <c r="I9" s="28">
        <v>424.159</v>
      </c>
      <c r="J9" s="28">
        <v>534.133</v>
      </c>
      <c r="K9" s="28">
        <v>586.431</v>
      </c>
      <c r="L9" s="28">
        <v>651.571</v>
      </c>
      <c r="M9" s="28">
        <v>603.6</v>
      </c>
      <c r="N9" s="28">
        <v>711.7</v>
      </c>
      <c r="O9" s="28">
        <v>833.703</v>
      </c>
      <c r="P9" s="28">
        <v>988.828</v>
      </c>
      <c r="Q9" s="28">
        <v>1066.5</v>
      </c>
      <c r="R9" s="28">
        <v>1049.3</v>
      </c>
      <c r="S9" s="28">
        <v>1082.25</v>
      </c>
      <c r="T9" s="28">
        <v>1130</v>
      </c>
      <c r="U9" s="28">
        <v>796.9</v>
      </c>
    </row>
    <row r="10" spans="1:21" ht="21" customHeight="1">
      <c r="A10" s="63" t="s">
        <v>27</v>
      </c>
      <c r="B10" s="29">
        <v>136.6</v>
      </c>
      <c r="C10" s="29">
        <v>117.4</v>
      </c>
      <c r="D10" s="29">
        <v>106.2</v>
      </c>
      <c r="E10" s="29">
        <v>107.3</v>
      </c>
      <c r="F10" s="29">
        <v>98</v>
      </c>
      <c r="G10" s="29">
        <v>137.4</v>
      </c>
      <c r="H10" s="29">
        <v>142.9</v>
      </c>
      <c r="I10" s="29">
        <v>131.9</v>
      </c>
      <c r="J10" s="29">
        <v>94.1</v>
      </c>
      <c r="K10" s="29">
        <v>103.3</v>
      </c>
      <c r="L10" s="29">
        <v>106.1</v>
      </c>
      <c r="M10" s="29">
        <v>107</v>
      </c>
      <c r="N10" s="29">
        <v>106.8</v>
      </c>
      <c r="O10" s="29">
        <v>107.7</v>
      </c>
      <c r="P10" s="29">
        <v>101</v>
      </c>
      <c r="Q10" s="29">
        <v>100.6</v>
      </c>
      <c r="R10" s="29">
        <v>95.2</v>
      </c>
      <c r="S10" s="29">
        <v>100.4</v>
      </c>
      <c r="T10" s="29">
        <v>99.6</v>
      </c>
      <c r="U10" s="29">
        <v>68</v>
      </c>
    </row>
    <row r="11" spans="1:21" ht="40.5" customHeight="1">
      <c r="A11" s="62" t="s">
        <v>42</v>
      </c>
      <c r="B11" s="28">
        <v>4</v>
      </c>
      <c r="C11" s="28">
        <v>5.2</v>
      </c>
      <c r="D11" s="28">
        <v>20.6</v>
      </c>
      <c r="E11" s="28">
        <v>13.4</v>
      </c>
      <c r="F11" s="28">
        <v>13.8</v>
      </c>
      <c r="G11" s="28">
        <v>9.5</v>
      </c>
      <c r="H11" s="28">
        <v>25.1</v>
      </c>
      <c r="I11" s="28">
        <v>4.8</v>
      </c>
      <c r="J11" s="28">
        <v>63.2</v>
      </c>
      <c r="K11" s="28">
        <v>5.5</v>
      </c>
      <c r="L11" s="28">
        <v>1.8</v>
      </c>
      <c r="M11" s="28">
        <v>14.573</v>
      </c>
      <c r="N11" s="28">
        <v>30.3</v>
      </c>
      <c r="O11" s="28">
        <v>17.4</v>
      </c>
      <c r="P11" s="28">
        <v>51.7</v>
      </c>
      <c r="Q11" s="28">
        <v>53.2</v>
      </c>
      <c r="R11" s="28">
        <v>44.9</v>
      </c>
      <c r="S11" s="28">
        <v>13.8</v>
      </c>
      <c r="T11" s="28">
        <v>24</v>
      </c>
      <c r="U11" s="28">
        <v>22.8</v>
      </c>
    </row>
    <row r="12" spans="1:21" ht="21" customHeight="1">
      <c r="A12" s="63" t="s">
        <v>18</v>
      </c>
      <c r="B12" s="29">
        <v>56.2</v>
      </c>
      <c r="C12" s="29">
        <v>117.9</v>
      </c>
      <c r="D12" s="29" t="s">
        <v>49</v>
      </c>
      <c r="E12" s="29">
        <v>56</v>
      </c>
      <c r="F12" s="29">
        <v>87.9</v>
      </c>
      <c r="G12" s="29">
        <v>60.8</v>
      </c>
      <c r="H12" s="29" t="s">
        <v>50</v>
      </c>
      <c r="I12" s="29">
        <v>15.1</v>
      </c>
      <c r="J12" s="29" t="s">
        <v>51</v>
      </c>
      <c r="K12" s="29">
        <v>8.5</v>
      </c>
      <c r="L12" s="29">
        <v>29.27305252886648</v>
      </c>
      <c r="M12" s="29" t="s">
        <v>52</v>
      </c>
      <c r="N12" s="29" t="s">
        <v>35</v>
      </c>
      <c r="O12" s="29">
        <v>54.2</v>
      </c>
      <c r="P12" s="29" t="s">
        <v>39</v>
      </c>
      <c r="Q12" s="29">
        <v>103</v>
      </c>
      <c r="R12" s="29">
        <v>79.4</v>
      </c>
      <c r="S12" s="29">
        <v>28.3</v>
      </c>
      <c r="T12" s="29">
        <v>167.6</v>
      </c>
      <c r="U12" s="29">
        <v>124.6</v>
      </c>
    </row>
    <row r="13" spans="1:21" ht="40.5" customHeight="1">
      <c r="A13" s="62" t="s">
        <v>17</v>
      </c>
      <c r="B13" s="28">
        <v>16.9</v>
      </c>
      <c r="C13" s="28">
        <v>23</v>
      </c>
      <c r="D13" s="28">
        <v>28</v>
      </c>
      <c r="E13" s="28">
        <v>29.4</v>
      </c>
      <c r="F13" s="28">
        <v>30.556</v>
      </c>
      <c r="G13" s="28">
        <v>71.587</v>
      </c>
      <c r="H13" s="28">
        <v>118.667</v>
      </c>
      <c r="I13" s="28">
        <v>182.099</v>
      </c>
      <c r="J13" s="28">
        <v>184.556</v>
      </c>
      <c r="K13" s="28">
        <v>211.212</v>
      </c>
      <c r="L13" s="28">
        <v>317.975</v>
      </c>
      <c r="M13" s="28">
        <v>224.86</v>
      </c>
      <c r="N13" s="28">
        <v>242.18</v>
      </c>
      <c r="O13" s="28">
        <v>324.253</v>
      </c>
      <c r="P13" s="28">
        <v>236.8</v>
      </c>
      <c r="Q13" s="28">
        <v>123</v>
      </c>
      <c r="R13" s="28">
        <v>112.2</v>
      </c>
      <c r="S13" s="28">
        <v>79.8</v>
      </c>
      <c r="T13" s="28">
        <v>141.4</v>
      </c>
      <c r="U13" s="28">
        <v>99.8</v>
      </c>
    </row>
    <row r="14" spans="1:21" ht="19.5" customHeight="1">
      <c r="A14" s="63" t="s">
        <v>18</v>
      </c>
      <c r="B14" s="29">
        <v>111.5</v>
      </c>
      <c r="C14" s="29">
        <v>118.1</v>
      </c>
      <c r="D14" s="29">
        <v>108.1</v>
      </c>
      <c r="E14" s="29">
        <v>92.7</v>
      </c>
      <c r="F14" s="29">
        <v>92.2</v>
      </c>
      <c r="G14" s="29" t="s">
        <v>44</v>
      </c>
      <c r="H14" s="29">
        <v>141.6</v>
      </c>
      <c r="I14" s="29">
        <v>126.1</v>
      </c>
      <c r="J14" s="29">
        <v>99.85149365376607</v>
      </c>
      <c r="K14" s="29">
        <v>111.87029579558745</v>
      </c>
      <c r="L14" s="29">
        <v>135.62864040109653</v>
      </c>
      <c r="M14" s="29">
        <v>68.3248804614649</v>
      </c>
      <c r="N14" s="29">
        <v>104.4</v>
      </c>
      <c r="O14" s="29">
        <f>O13/N13/104.6*10000</f>
        <v>128.00120069344626</v>
      </c>
      <c r="P14" s="29">
        <v>70.5</v>
      </c>
      <c r="Q14" s="29">
        <v>50.4</v>
      </c>
      <c r="R14" s="29">
        <v>88.4</v>
      </c>
      <c r="S14" s="29">
        <v>66.8</v>
      </c>
      <c r="T14" s="29">
        <v>167.4</v>
      </c>
      <c r="U14" s="29">
        <v>71.7</v>
      </c>
    </row>
    <row r="15" spans="1:21" ht="23.25" customHeight="1">
      <c r="A15" s="62" t="s">
        <v>23</v>
      </c>
      <c r="B15" s="28">
        <v>1.147</v>
      </c>
      <c r="C15" s="28">
        <v>2.149</v>
      </c>
      <c r="D15" s="28">
        <v>2.127</v>
      </c>
      <c r="E15" s="28">
        <v>2.663</v>
      </c>
      <c r="F15" s="28">
        <v>2.8</v>
      </c>
      <c r="G15" s="28">
        <v>3.476</v>
      </c>
      <c r="H15" s="28">
        <v>8.481</v>
      </c>
      <c r="I15" s="28">
        <v>7.204</v>
      </c>
      <c r="J15" s="28">
        <v>7.594</v>
      </c>
      <c r="K15" s="28">
        <v>7.725</v>
      </c>
      <c r="L15" s="28">
        <v>12.221</v>
      </c>
      <c r="M15" s="28">
        <v>8.089</v>
      </c>
      <c r="N15" s="28">
        <v>8.281</v>
      </c>
      <c r="O15" s="28">
        <v>6.995</v>
      </c>
      <c r="P15" s="28">
        <v>6.814</v>
      </c>
      <c r="Q15" s="28">
        <v>3.384</v>
      </c>
      <c r="R15" s="28">
        <v>1.4</v>
      </c>
      <c r="S15" s="28">
        <v>1.061</v>
      </c>
      <c r="T15" s="28">
        <v>1.926</v>
      </c>
      <c r="U15" s="28">
        <v>1.874</v>
      </c>
    </row>
    <row r="16" spans="1:21" ht="21" customHeight="1">
      <c r="A16" s="63" t="s">
        <v>24</v>
      </c>
      <c r="B16" s="29">
        <v>45.9</v>
      </c>
      <c r="C16" s="29">
        <v>187.3583260680035</v>
      </c>
      <c r="D16" s="29">
        <v>98.9762680316426</v>
      </c>
      <c r="E16" s="29">
        <v>125.19981194170194</v>
      </c>
      <c r="F16" s="29">
        <v>103.1543372136688</v>
      </c>
      <c r="G16" s="29">
        <v>126.53804149981798</v>
      </c>
      <c r="H16" s="29">
        <v>243.98734177215192</v>
      </c>
      <c r="I16" s="29">
        <v>84.9428133474826</v>
      </c>
      <c r="J16" s="29">
        <v>105.41365907828985</v>
      </c>
      <c r="K16" s="29">
        <v>101.72504608901764</v>
      </c>
      <c r="L16" s="29">
        <v>158.20064724919095</v>
      </c>
      <c r="M16" s="29">
        <v>66.18934620734801</v>
      </c>
      <c r="N16" s="29">
        <v>102.37359376931636</v>
      </c>
      <c r="O16" s="16">
        <f aca="true" t="shared" si="0" ref="O16:T16">O15/N15*100</f>
        <v>84.47047458036468</v>
      </c>
      <c r="P16" s="16">
        <f t="shared" si="0"/>
        <v>97.41243745532523</v>
      </c>
      <c r="Q16" s="16">
        <f t="shared" si="0"/>
        <v>49.662459641913706</v>
      </c>
      <c r="R16" s="16">
        <f t="shared" si="0"/>
        <v>41.371158392434985</v>
      </c>
      <c r="S16" s="16">
        <f t="shared" si="0"/>
        <v>75.78571428571429</v>
      </c>
      <c r="T16" s="16">
        <f t="shared" si="0"/>
        <v>181.5268614514609</v>
      </c>
      <c r="U16" s="16">
        <v>97.3</v>
      </c>
    </row>
    <row r="17" spans="1:21" ht="39.75" customHeight="1">
      <c r="A17" s="62" t="s">
        <v>25</v>
      </c>
      <c r="B17" s="28">
        <v>1.147</v>
      </c>
      <c r="C17" s="28">
        <v>2.149</v>
      </c>
      <c r="D17" s="28">
        <v>2.127</v>
      </c>
      <c r="E17" s="28">
        <v>2.663</v>
      </c>
      <c r="F17" s="28">
        <v>2.63</v>
      </c>
      <c r="G17" s="28">
        <v>3.476</v>
      </c>
      <c r="H17" s="28">
        <v>6.261</v>
      </c>
      <c r="I17" s="28">
        <v>7.204</v>
      </c>
      <c r="J17" s="28">
        <v>7.594</v>
      </c>
      <c r="K17" s="28">
        <v>7.725</v>
      </c>
      <c r="L17" s="28">
        <v>8</v>
      </c>
      <c r="M17" s="28">
        <v>8.089</v>
      </c>
      <c r="N17" s="28">
        <v>8.008</v>
      </c>
      <c r="O17" s="28">
        <v>6.829</v>
      </c>
      <c r="P17" s="28">
        <v>6.814</v>
      </c>
      <c r="Q17" s="28">
        <v>3.384</v>
      </c>
      <c r="R17" s="28">
        <v>1</v>
      </c>
      <c r="S17" s="28">
        <v>1.1</v>
      </c>
      <c r="T17" s="28">
        <v>1.926</v>
      </c>
      <c r="U17" s="28">
        <v>1.874</v>
      </c>
    </row>
    <row r="18" spans="1:21" ht="20.25" customHeight="1">
      <c r="A18" s="63" t="s">
        <v>24</v>
      </c>
      <c r="B18" s="29">
        <v>45.9</v>
      </c>
      <c r="C18" s="29">
        <v>187.3583260680035</v>
      </c>
      <c r="D18" s="29">
        <v>98.9762680316426</v>
      </c>
      <c r="E18" s="29">
        <v>125.19981194170194</v>
      </c>
      <c r="F18" s="29">
        <v>98.76079609463012</v>
      </c>
      <c r="G18" s="29">
        <v>132.16730038022814</v>
      </c>
      <c r="H18" s="29">
        <v>180.12082853855006</v>
      </c>
      <c r="I18" s="29">
        <v>115.0614917744769</v>
      </c>
      <c r="J18" s="29">
        <v>105.41365907828985</v>
      </c>
      <c r="K18" s="29">
        <v>101.72504608901764</v>
      </c>
      <c r="L18" s="29">
        <v>102.27831715210355</v>
      </c>
      <c r="M18" s="29">
        <v>102.37944563979244</v>
      </c>
      <c r="N18" s="29">
        <v>99</v>
      </c>
      <c r="O18" s="16">
        <f aca="true" t="shared" si="1" ref="O18:T18">O17/N17*100</f>
        <v>85.27722277722279</v>
      </c>
      <c r="P18" s="16">
        <f t="shared" si="1"/>
        <v>99.78034851369162</v>
      </c>
      <c r="Q18" s="16">
        <f t="shared" si="1"/>
        <v>49.662459641913706</v>
      </c>
      <c r="R18" s="16">
        <f t="shared" si="1"/>
        <v>29.550827423167846</v>
      </c>
      <c r="S18" s="16">
        <f t="shared" si="1"/>
        <v>110.00000000000001</v>
      </c>
      <c r="T18" s="16">
        <f t="shared" si="1"/>
        <v>175.09090909090907</v>
      </c>
      <c r="U18" s="16">
        <v>97.3</v>
      </c>
    </row>
    <row r="19" spans="1:21" ht="21.75" customHeight="1">
      <c r="A19" s="62" t="s">
        <v>19</v>
      </c>
      <c r="B19" s="28">
        <v>1070.1</v>
      </c>
      <c r="C19" s="28">
        <v>1723</v>
      </c>
      <c r="D19" s="28">
        <v>2192.5</v>
      </c>
      <c r="E19" s="28">
        <v>2594.9</v>
      </c>
      <c r="F19" s="28">
        <v>3349.2</v>
      </c>
      <c r="G19" s="28">
        <v>5027.9</v>
      </c>
      <c r="H19" s="28">
        <v>6732.7</v>
      </c>
      <c r="I19" s="28">
        <v>8531.5</v>
      </c>
      <c r="J19" s="28">
        <v>9533.8</v>
      </c>
      <c r="K19" s="28">
        <v>10050.2</v>
      </c>
      <c r="L19" s="28">
        <v>11186.8</v>
      </c>
      <c r="M19" s="28">
        <v>12561.9</v>
      </c>
      <c r="N19" s="28">
        <v>14337.1</v>
      </c>
      <c r="O19" s="28">
        <v>15757.7</v>
      </c>
      <c r="P19" s="28">
        <v>16518.8</v>
      </c>
      <c r="Q19" s="28">
        <v>17411.8</v>
      </c>
      <c r="R19" s="28">
        <v>19036.3</v>
      </c>
      <c r="S19" s="28">
        <v>21309.5</v>
      </c>
      <c r="T19" s="28">
        <v>23241.3</v>
      </c>
      <c r="U19" s="28" t="s">
        <v>142</v>
      </c>
    </row>
    <row r="20" spans="1:21" ht="19.5" customHeight="1">
      <c r="A20" s="63" t="s">
        <v>20</v>
      </c>
      <c r="B20" s="29">
        <v>151</v>
      </c>
      <c r="C20" s="29">
        <v>161</v>
      </c>
      <c r="D20" s="29">
        <v>127.2</v>
      </c>
      <c r="E20" s="29">
        <v>118.4</v>
      </c>
      <c r="F20" s="29">
        <v>129.1</v>
      </c>
      <c r="G20" s="29">
        <v>150.12241729368208</v>
      </c>
      <c r="H20" s="29">
        <v>133.9</v>
      </c>
      <c r="I20" s="29">
        <v>126.7</v>
      </c>
      <c r="J20" s="29">
        <v>111.74822715817851</v>
      </c>
      <c r="K20" s="29">
        <v>105.4165180725419</v>
      </c>
      <c r="L20" s="29">
        <v>111.30922767706113</v>
      </c>
      <c r="M20" s="29">
        <v>112.29216576679659</v>
      </c>
      <c r="N20" s="29">
        <v>114.13162021668697</v>
      </c>
      <c r="O20" s="29">
        <v>109.90855891358781</v>
      </c>
      <c r="P20" s="29">
        <f>P19/O19*100</f>
        <v>104.83001960946076</v>
      </c>
      <c r="Q20" s="29">
        <f>Q19/P19*100</f>
        <v>105.4059616921326</v>
      </c>
      <c r="R20" s="29">
        <f>R19/Q19*100</f>
        <v>109.32987973673028</v>
      </c>
      <c r="S20" s="29">
        <f>S19/R19*100</f>
        <v>111.9413961746768</v>
      </c>
      <c r="T20" s="29">
        <f>T19/S19*100</f>
        <v>109.06544029658134</v>
      </c>
      <c r="U20" s="29" t="s">
        <v>152</v>
      </c>
    </row>
    <row r="21" spans="1:21" s="56" customFormat="1" ht="39.75" customHeight="1">
      <c r="A21" s="64" t="s">
        <v>28</v>
      </c>
      <c r="B21" s="40">
        <v>5.62</v>
      </c>
      <c r="C21" s="40">
        <v>4.9</v>
      </c>
      <c r="D21" s="40">
        <v>5.7</v>
      </c>
      <c r="E21" s="40">
        <v>6.31</v>
      </c>
      <c r="F21" s="40">
        <v>3.57</v>
      </c>
      <c r="G21" s="40">
        <v>3.26</v>
      </c>
      <c r="H21" s="40">
        <v>2.5</v>
      </c>
      <c r="I21" s="40">
        <v>1.8</v>
      </c>
      <c r="J21" s="40">
        <v>2.6</v>
      </c>
      <c r="K21" s="40">
        <v>2.58</v>
      </c>
      <c r="L21" s="40">
        <v>2.17</v>
      </c>
      <c r="M21" s="40">
        <v>1.56</v>
      </c>
      <c r="N21" s="40">
        <v>1.15</v>
      </c>
      <c r="O21" s="40">
        <v>1.16</v>
      </c>
      <c r="P21" s="40">
        <v>2.07</v>
      </c>
      <c r="Q21" s="40">
        <v>2.12</v>
      </c>
      <c r="R21" s="40">
        <v>2.18</v>
      </c>
      <c r="S21" s="40">
        <v>1.59</v>
      </c>
      <c r="T21" s="40">
        <v>1.35</v>
      </c>
      <c r="U21" s="40">
        <v>3.36</v>
      </c>
    </row>
    <row r="22" spans="1:20" s="56" customFormat="1" ht="35.25" customHeight="1">
      <c r="A22" s="139" t="s">
        <v>92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</row>
    <row r="23" spans="1:17" s="56" customFormat="1" ht="35.25" customHeight="1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33"/>
      <c r="M23" s="41"/>
      <c r="N23" s="41"/>
      <c r="O23" s="41"/>
      <c r="P23" s="41"/>
      <c r="Q23" s="41"/>
    </row>
    <row r="24" spans="1:13" s="1" customFormat="1" ht="35.25" customHeight="1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33"/>
      <c r="M24" s="5"/>
    </row>
    <row r="25" spans="1:13" s="1" customFormat="1" ht="35.25" customHeight="1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5"/>
    </row>
    <row r="26" spans="1:11" ht="35.25" customHeight="1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</row>
  </sheetData>
  <sheetProtection/>
  <mergeCells count="6">
    <mergeCell ref="A23:K23"/>
    <mergeCell ref="A24:K24"/>
    <mergeCell ref="A25:L25"/>
    <mergeCell ref="A26:K26"/>
    <mergeCell ref="A22:T22"/>
    <mergeCell ref="A1:U1"/>
  </mergeCells>
  <printOptions/>
  <pageMargins left="0.3937007874015748" right="0.1968503937007874" top="0.89" bottom="0.2362204724409449" header="0.81" footer="0.2362204724409449"/>
  <pageSetup fitToHeight="1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BreakPreview" zoomScale="70" zoomScaleSheetLayoutView="70" workbookViewId="0" topLeftCell="A1">
      <selection activeCell="AC13" sqref="AC13"/>
    </sheetView>
  </sheetViews>
  <sheetFormatPr defaultColWidth="9.00390625" defaultRowHeight="12.75"/>
  <cols>
    <col min="1" max="1" width="41.00390625" style="2" customWidth="1"/>
    <col min="2" max="2" width="10.375" style="1" hidden="1" customWidth="1"/>
    <col min="3" max="9" width="8.25390625" style="1" hidden="1" customWidth="1"/>
    <col min="10" max="10" width="8.375" style="1" hidden="1" customWidth="1"/>
    <col min="11" max="13" width="8.625" style="5" hidden="1" customWidth="1"/>
    <col min="14" max="14" width="9.375" style="1" hidden="1" customWidth="1"/>
    <col min="15" max="19" width="9.375" style="1" customWidth="1"/>
    <col min="20" max="20" width="9.625" style="1" bestFit="1" customWidth="1"/>
    <col min="21" max="21" width="10.875" style="1" customWidth="1"/>
    <col min="22" max="16384" width="9.125" style="1" customWidth="1"/>
  </cols>
  <sheetData>
    <row r="1" spans="1:21" ht="39.75" customHeight="1">
      <c r="A1" s="140" t="s">
        <v>154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</row>
    <row r="2" spans="2:13" ht="15.75" customHeight="1">
      <c r="B2" s="3"/>
      <c r="C2" s="3"/>
      <c r="D2" s="3"/>
      <c r="E2" s="3"/>
      <c r="F2" s="3"/>
      <c r="G2" s="3"/>
      <c r="L2" s="1"/>
      <c r="M2" s="1"/>
    </row>
    <row r="3" spans="1:21" ht="46.5" customHeight="1">
      <c r="A3" s="19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29</v>
      </c>
      <c r="P3" s="67" t="s">
        <v>53</v>
      </c>
      <c r="Q3" s="11" t="s">
        <v>31</v>
      </c>
      <c r="R3" s="11" t="s">
        <v>33</v>
      </c>
      <c r="S3" s="11" t="s">
        <v>77</v>
      </c>
      <c r="T3" s="48" t="s">
        <v>87</v>
      </c>
      <c r="U3" s="11" t="s">
        <v>129</v>
      </c>
    </row>
    <row r="4" spans="1:21" ht="37.5" customHeight="1">
      <c r="A4" s="26" t="s">
        <v>14</v>
      </c>
      <c r="C4" s="6">
        <v>16.4</v>
      </c>
      <c r="D4" s="6">
        <v>16.3</v>
      </c>
      <c r="E4" s="6">
        <v>16.2</v>
      </c>
      <c r="F4" s="6">
        <v>16.2</v>
      </c>
      <c r="G4" s="6">
        <v>15.417</v>
      </c>
      <c r="H4" s="6">
        <v>16.2</v>
      </c>
      <c r="I4" s="6">
        <v>16.2</v>
      </c>
      <c r="J4" s="6">
        <v>16.2</v>
      </c>
      <c r="K4" s="6">
        <v>14.795</v>
      </c>
      <c r="L4" s="6">
        <v>14.518</v>
      </c>
      <c r="M4" s="6">
        <v>14.073</v>
      </c>
      <c r="N4" s="6">
        <v>13.783</v>
      </c>
      <c r="O4" s="6">
        <v>13.657</v>
      </c>
      <c r="P4" s="6">
        <v>13.433</v>
      </c>
      <c r="Q4" s="68">
        <v>13.324</v>
      </c>
      <c r="R4" s="68">
        <v>13.227</v>
      </c>
      <c r="S4" s="23">
        <v>13.059</v>
      </c>
      <c r="T4" s="23">
        <v>12.847</v>
      </c>
      <c r="U4" s="23">
        <v>12.536</v>
      </c>
    </row>
    <row r="5" spans="1:21" ht="34.5" customHeight="1">
      <c r="A5" s="21" t="s">
        <v>80</v>
      </c>
      <c r="B5" s="23">
        <v>37.3</v>
      </c>
      <c r="C5" s="23">
        <v>29.7</v>
      </c>
      <c r="D5" s="23">
        <v>48</v>
      </c>
      <c r="E5" s="23">
        <v>39.6</v>
      </c>
      <c r="F5" s="23">
        <v>56.355</v>
      </c>
      <c r="G5" s="23">
        <v>57.5</v>
      </c>
      <c r="H5" s="23">
        <v>61.4</v>
      </c>
      <c r="I5" s="23">
        <v>76.723</v>
      </c>
      <c r="J5" s="23">
        <v>99.236</v>
      </c>
      <c r="K5" s="23">
        <v>102.4</v>
      </c>
      <c r="L5" s="23">
        <v>116.64399999999999</v>
      </c>
      <c r="M5" s="23">
        <v>121.227</v>
      </c>
      <c r="N5" s="23">
        <v>133.175</v>
      </c>
      <c r="O5" s="68">
        <v>3730.961</v>
      </c>
      <c r="P5" s="23">
        <v>8053.3</v>
      </c>
      <c r="Q5" s="23">
        <v>6851.7</v>
      </c>
      <c r="R5" s="23">
        <v>7611.6</v>
      </c>
      <c r="S5" s="23">
        <v>8897.193</v>
      </c>
      <c r="T5" s="23">
        <v>9148.7</v>
      </c>
      <c r="U5" s="23">
        <v>8460.532</v>
      </c>
    </row>
    <row r="6" spans="1:21" ht="38.25" customHeight="1">
      <c r="A6" s="26" t="s">
        <v>16</v>
      </c>
      <c r="B6" s="16">
        <v>89.5</v>
      </c>
      <c r="C6" s="16">
        <v>73.5</v>
      </c>
      <c r="D6" s="16">
        <v>134.1</v>
      </c>
      <c r="E6" s="16">
        <v>68.4</v>
      </c>
      <c r="F6" s="16">
        <v>83.3</v>
      </c>
      <c r="G6" s="16">
        <v>88.6</v>
      </c>
      <c r="H6" s="16">
        <v>102.8</v>
      </c>
      <c r="I6" s="16">
        <v>106.1</v>
      </c>
      <c r="J6" s="16">
        <v>109.7</v>
      </c>
      <c r="K6" s="16">
        <v>95.4</v>
      </c>
      <c r="L6" s="16">
        <v>100.3</v>
      </c>
      <c r="M6" s="16">
        <v>90.7</v>
      </c>
      <c r="N6" s="16">
        <v>87</v>
      </c>
      <c r="O6" s="69" t="s">
        <v>54</v>
      </c>
      <c r="P6" s="16" t="s">
        <v>44</v>
      </c>
      <c r="Q6" s="16">
        <v>83.1</v>
      </c>
      <c r="R6" s="16">
        <v>109.8</v>
      </c>
      <c r="S6" s="16">
        <v>110</v>
      </c>
      <c r="T6" s="16">
        <v>99.4</v>
      </c>
      <c r="U6" s="16">
        <v>99.1</v>
      </c>
    </row>
    <row r="7" spans="1:21" ht="51.75" customHeight="1">
      <c r="A7" s="21" t="s">
        <v>21</v>
      </c>
      <c r="B7" s="23">
        <v>247.548</v>
      </c>
      <c r="C7" s="23">
        <v>249.607</v>
      </c>
      <c r="D7" s="23">
        <v>305.137</v>
      </c>
      <c r="E7" s="23">
        <v>358.082</v>
      </c>
      <c r="F7" s="23">
        <v>439.054</v>
      </c>
      <c r="G7" s="23">
        <v>495.658</v>
      </c>
      <c r="H7" s="23">
        <v>576.314</v>
      </c>
      <c r="I7" s="23">
        <v>670.541</v>
      </c>
      <c r="J7" s="23">
        <v>670.811</v>
      </c>
      <c r="K7" s="23">
        <v>570.465</v>
      </c>
      <c r="L7" s="23">
        <v>712.875</v>
      </c>
      <c r="M7" s="23">
        <v>735.308</v>
      </c>
      <c r="N7" s="23">
        <v>834.1</v>
      </c>
      <c r="O7" s="23">
        <v>1407.7</v>
      </c>
      <c r="P7" s="68">
        <v>2452.4</v>
      </c>
      <c r="Q7" s="68">
        <v>2098</v>
      </c>
      <c r="R7" s="23">
        <v>2368.1</v>
      </c>
      <c r="S7" s="23">
        <v>2742.4</v>
      </c>
      <c r="T7" s="23">
        <v>2951.5</v>
      </c>
      <c r="U7" s="23">
        <v>3253.2</v>
      </c>
    </row>
    <row r="8" spans="1:21" ht="51" customHeight="1">
      <c r="A8" s="26" t="s">
        <v>22</v>
      </c>
      <c r="B8" s="16">
        <v>102.8133182379209</v>
      </c>
      <c r="C8" s="16">
        <v>91.74864229417632</v>
      </c>
      <c r="D8" s="16">
        <v>101.87247686696821</v>
      </c>
      <c r="E8" s="16">
        <v>103.94262406164897</v>
      </c>
      <c r="F8" s="16">
        <v>98.64255643625012</v>
      </c>
      <c r="G8" s="16">
        <v>107.61893595973523</v>
      </c>
      <c r="H8" s="16">
        <v>98.12026200929716</v>
      </c>
      <c r="I8" s="16">
        <v>101.31402764859865</v>
      </c>
      <c r="J8" s="16">
        <v>94.5</v>
      </c>
      <c r="K8" s="16">
        <v>87.2</v>
      </c>
      <c r="L8" s="16">
        <v>117.9</v>
      </c>
      <c r="M8" s="16">
        <v>105.6</v>
      </c>
      <c r="N8" s="16">
        <v>99.9</v>
      </c>
      <c r="O8" s="16">
        <v>179.1</v>
      </c>
      <c r="P8" s="69">
        <v>158.2</v>
      </c>
      <c r="Q8" s="69">
        <v>86</v>
      </c>
      <c r="R8" s="16">
        <v>105.8</v>
      </c>
      <c r="S8" s="16">
        <v>115.5</v>
      </c>
      <c r="T8" s="16">
        <v>104.4</v>
      </c>
      <c r="U8" s="16">
        <v>113</v>
      </c>
    </row>
    <row r="9" spans="1:21" ht="39.75" customHeight="1">
      <c r="A9" s="21" t="s">
        <v>81</v>
      </c>
      <c r="B9" s="23">
        <v>50.2</v>
      </c>
      <c r="C9" s="23">
        <v>58.3</v>
      </c>
      <c r="D9" s="23">
        <v>71.1</v>
      </c>
      <c r="E9" s="23">
        <v>80.4</v>
      </c>
      <c r="F9" s="23">
        <v>111.6</v>
      </c>
      <c r="G9" s="23">
        <v>181.5</v>
      </c>
      <c r="H9" s="23">
        <v>290.9</v>
      </c>
      <c r="I9" s="23">
        <v>356.288</v>
      </c>
      <c r="J9" s="23">
        <v>379</v>
      </c>
      <c r="K9" s="23">
        <v>407.299</v>
      </c>
      <c r="L9" s="23">
        <v>436.704</v>
      </c>
      <c r="M9" s="23">
        <v>547.9</v>
      </c>
      <c r="N9" s="23">
        <v>618.9</v>
      </c>
      <c r="O9" s="23">
        <v>705.674</v>
      </c>
      <c r="P9" s="68">
        <v>794.9</v>
      </c>
      <c r="Q9" s="68">
        <v>874.7</v>
      </c>
      <c r="R9" s="23">
        <v>918.5</v>
      </c>
      <c r="S9" s="23">
        <v>943.475</v>
      </c>
      <c r="T9" s="23">
        <v>980.8</v>
      </c>
      <c r="U9" s="23">
        <v>695</v>
      </c>
    </row>
    <row r="10" spans="1:21" ht="20.25" customHeight="1">
      <c r="A10" s="26" t="s">
        <v>27</v>
      </c>
      <c r="B10" s="16">
        <v>93.5</v>
      </c>
      <c r="C10" s="16">
        <v>104</v>
      </c>
      <c r="D10" s="16">
        <v>110.1</v>
      </c>
      <c r="E10" s="16">
        <v>84.5</v>
      </c>
      <c r="F10" s="16">
        <v>128.2</v>
      </c>
      <c r="G10" s="16">
        <v>153.4</v>
      </c>
      <c r="H10" s="16">
        <v>131.1</v>
      </c>
      <c r="I10" s="16">
        <v>113</v>
      </c>
      <c r="J10" s="16">
        <v>101.8</v>
      </c>
      <c r="K10" s="16">
        <v>100.5</v>
      </c>
      <c r="L10" s="16">
        <v>100.8</v>
      </c>
      <c r="M10" s="16">
        <v>106.2</v>
      </c>
      <c r="N10" s="16">
        <v>106.3</v>
      </c>
      <c r="O10" s="16">
        <v>104.8</v>
      </c>
      <c r="P10" s="69">
        <v>100.9</v>
      </c>
      <c r="Q10" s="69">
        <v>102.6</v>
      </c>
      <c r="R10" s="16">
        <v>101.6</v>
      </c>
      <c r="S10" s="16">
        <v>100</v>
      </c>
      <c r="T10" s="16">
        <v>99.1</v>
      </c>
      <c r="U10" s="16">
        <v>68.3</v>
      </c>
    </row>
    <row r="11" spans="1:21" ht="49.5" customHeight="1">
      <c r="A11" s="21" t="s">
        <v>82</v>
      </c>
      <c r="B11" s="23">
        <v>13.5</v>
      </c>
      <c r="C11" s="23">
        <v>21</v>
      </c>
      <c r="D11" s="23">
        <v>22</v>
      </c>
      <c r="E11" s="23">
        <v>11.8</v>
      </c>
      <c r="F11" s="23">
        <v>24.6</v>
      </c>
      <c r="G11" s="23">
        <v>16.4</v>
      </c>
      <c r="H11" s="23">
        <v>29.7</v>
      </c>
      <c r="I11" s="23">
        <v>29.3</v>
      </c>
      <c r="J11" s="23">
        <v>57.2</v>
      </c>
      <c r="K11" s="23">
        <v>85.1</v>
      </c>
      <c r="L11" s="23">
        <v>37.1</v>
      </c>
      <c r="M11" s="23">
        <v>35</v>
      </c>
      <c r="N11" s="23">
        <v>316.6</v>
      </c>
      <c r="O11" s="23">
        <v>141.4</v>
      </c>
      <c r="P11" s="151">
        <v>78.6</v>
      </c>
      <c r="Q11" s="151">
        <v>33.9</v>
      </c>
      <c r="R11" s="73">
        <v>72.2</v>
      </c>
      <c r="S11" s="73">
        <v>20.2</v>
      </c>
      <c r="T11" s="23">
        <v>38</v>
      </c>
      <c r="U11" s="23">
        <v>117</v>
      </c>
    </row>
    <row r="12" spans="1:21" ht="20.25" customHeight="1">
      <c r="A12" s="26" t="s">
        <v>18</v>
      </c>
      <c r="B12" s="16">
        <v>105.6</v>
      </c>
      <c r="C12" s="16">
        <v>134.4</v>
      </c>
      <c r="D12" s="16">
        <v>89.6</v>
      </c>
      <c r="E12" s="16">
        <v>45.9</v>
      </c>
      <c r="F12" s="16">
        <v>179.2</v>
      </c>
      <c r="G12" s="16">
        <v>58.9</v>
      </c>
      <c r="H12" s="16">
        <v>147.6</v>
      </c>
      <c r="I12" s="16">
        <v>78.4</v>
      </c>
      <c r="J12" s="16" t="s">
        <v>35</v>
      </c>
      <c r="K12" s="16">
        <v>146.6</v>
      </c>
      <c r="L12" s="16">
        <v>34.9</v>
      </c>
      <c r="M12" s="16">
        <v>91.6</v>
      </c>
      <c r="N12" s="16" t="s">
        <v>55</v>
      </c>
      <c r="O12" s="16">
        <v>42.1</v>
      </c>
      <c r="P12" s="69">
        <v>46.2</v>
      </c>
      <c r="Q12" s="69">
        <v>43.2</v>
      </c>
      <c r="R12" s="16" t="s">
        <v>35</v>
      </c>
      <c r="S12" s="16">
        <v>25.8</v>
      </c>
      <c r="T12" s="16">
        <v>181.2</v>
      </c>
      <c r="U12" s="103" t="s">
        <v>124</v>
      </c>
    </row>
    <row r="13" spans="1:21" ht="56.25" customHeight="1">
      <c r="A13" s="21" t="s">
        <v>83</v>
      </c>
      <c r="B13" s="23">
        <v>33.8</v>
      </c>
      <c r="C13" s="23">
        <v>56.5</v>
      </c>
      <c r="D13" s="23">
        <v>50.7</v>
      </c>
      <c r="E13" s="23">
        <v>42.1</v>
      </c>
      <c r="F13" s="23">
        <v>52.749</v>
      </c>
      <c r="G13" s="23">
        <v>91.367</v>
      </c>
      <c r="H13" s="23">
        <v>192.645</v>
      </c>
      <c r="I13" s="23">
        <v>227.603</v>
      </c>
      <c r="J13" s="23">
        <v>233.148</v>
      </c>
      <c r="K13" s="23">
        <v>246.36</v>
      </c>
      <c r="L13" s="23">
        <v>255.349</v>
      </c>
      <c r="M13" s="23">
        <v>281.768</v>
      </c>
      <c r="N13" s="23">
        <v>2287.919</v>
      </c>
      <c r="O13" s="23">
        <v>1940.016</v>
      </c>
      <c r="P13" s="23">
        <v>352</v>
      </c>
      <c r="Q13" s="23">
        <v>250.2</v>
      </c>
      <c r="R13" s="23">
        <v>294.3</v>
      </c>
      <c r="S13" s="23">
        <v>186</v>
      </c>
      <c r="T13" s="23">
        <v>515.2</v>
      </c>
      <c r="U13" s="23">
        <v>269.5</v>
      </c>
    </row>
    <row r="14" spans="1:21" ht="20.25" customHeight="1">
      <c r="A14" s="26" t="s">
        <v>18</v>
      </c>
      <c r="B14" s="16" t="s">
        <v>40</v>
      </c>
      <c r="C14" s="16">
        <v>145.1</v>
      </c>
      <c r="D14" s="16">
        <v>79.8</v>
      </c>
      <c r="E14" s="16">
        <v>73.3</v>
      </c>
      <c r="F14" s="16">
        <v>110.9</v>
      </c>
      <c r="G14" s="16">
        <v>157.8</v>
      </c>
      <c r="H14" s="16">
        <v>180.1</v>
      </c>
      <c r="I14" s="16">
        <v>97.1</v>
      </c>
      <c r="J14" s="16">
        <v>100.92242327833429</v>
      </c>
      <c r="K14" s="16">
        <v>103.2910916540144</v>
      </c>
      <c r="L14" s="16">
        <v>93.37723012832608</v>
      </c>
      <c r="M14" s="16">
        <v>106.61471692725253</v>
      </c>
      <c r="N14" s="16" t="s">
        <v>56</v>
      </c>
      <c r="O14" s="16">
        <v>81.1</v>
      </c>
      <c r="P14" s="16">
        <v>16.8</v>
      </c>
      <c r="Q14" s="16">
        <v>69</v>
      </c>
      <c r="R14" s="16">
        <v>113.9</v>
      </c>
      <c r="S14" s="16">
        <v>59.4</v>
      </c>
      <c r="T14" s="16" t="s">
        <v>65</v>
      </c>
      <c r="U14" s="16">
        <v>47.3</v>
      </c>
    </row>
    <row r="15" spans="1:21" ht="40.5" customHeight="1">
      <c r="A15" s="21" t="s">
        <v>23</v>
      </c>
      <c r="B15" s="23">
        <v>2.31</v>
      </c>
      <c r="C15" s="23">
        <v>3.146</v>
      </c>
      <c r="D15" s="23">
        <v>2.347</v>
      </c>
      <c r="E15" s="23">
        <v>2.738</v>
      </c>
      <c r="F15" s="23">
        <v>3.362</v>
      </c>
      <c r="G15" s="23">
        <v>4.507</v>
      </c>
      <c r="H15" s="23">
        <v>7.105</v>
      </c>
      <c r="I15" s="23">
        <v>6.923</v>
      </c>
      <c r="J15" s="23">
        <v>7.379</v>
      </c>
      <c r="K15" s="23">
        <v>7.536</v>
      </c>
      <c r="L15" s="23">
        <v>7.827</v>
      </c>
      <c r="M15" s="23">
        <v>7.934</v>
      </c>
      <c r="N15" s="23">
        <v>8.229</v>
      </c>
      <c r="O15" s="23">
        <v>7.796</v>
      </c>
      <c r="P15" s="51">
        <v>7.719</v>
      </c>
      <c r="Q15" s="51">
        <v>6.533</v>
      </c>
      <c r="R15" s="28">
        <v>5.5</v>
      </c>
      <c r="S15" s="28">
        <v>1.861</v>
      </c>
      <c r="T15" s="28">
        <v>2.065</v>
      </c>
      <c r="U15" s="28">
        <v>1.951</v>
      </c>
    </row>
    <row r="16" spans="1:21" ht="20.25" customHeight="1">
      <c r="A16" s="26" t="s">
        <v>24</v>
      </c>
      <c r="B16" s="16">
        <v>79.8</v>
      </c>
      <c r="C16" s="16">
        <v>136.19047619047618</v>
      </c>
      <c r="D16" s="16">
        <v>74.60267005721552</v>
      </c>
      <c r="E16" s="16">
        <v>116.65956540264166</v>
      </c>
      <c r="F16" s="16">
        <v>122.79035792549307</v>
      </c>
      <c r="G16" s="16">
        <v>134.05710886377156</v>
      </c>
      <c r="H16" s="16">
        <v>157.64366540936322</v>
      </c>
      <c r="I16" s="16">
        <v>97.4384236453202</v>
      </c>
      <c r="J16" s="16">
        <v>106.58673985266502</v>
      </c>
      <c r="K16" s="16">
        <v>102.12765957446808</v>
      </c>
      <c r="L16" s="16">
        <v>103.86146496815287</v>
      </c>
      <c r="M16" s="16">
        <v>101.36706273157021</v>
      </c>
      <c r="N16" s="16">
        <v>103.71817494328207</v>
      </c>
      <c r="O16" s="16">
        <f aca="true" t="shared" si="0" ref="O16:T16">O15/N15*100</f>
        <v>94.73812127840566</v>
      </c>
      <c r="P16" s="16">
        <f t="shared" si="0"/>
        <v>99.01231400718316</v>
      </c>
      <c r="Q16" s="16">
        <f t="shared" si="0"/>
        <v>84.63531545536986</v>
      </c>
      <c r="R16" s="16">
        <f t="shared" si="0"/>
        <v>84.18796877391704</v>
      </c>
      <c r="S16" s="16">
        <f t="shared" si="0"/>
        <v>33.836363636363636</v>
      </c>
      <c r="T16" s="16">
        <f t="shared" si="0"/>
        <v>110.9618484685653</v>
      </c>
      <c r="U16" s="16">
        <v>94.5</v>
      </c>
    </row>
    <row r="17" spans="1:21" ht="35.25" customHeight="1">
      <c r="A17" s="21" t="s">
        <v>57</v>
      </c>
      <c r="B17" s="23">
        <v>2.31</v>
      </c>
      <c r="C17" s="23">
        <v>3.146</v>
      </c>
      <c r="D17" s="23">
        <v>2.347</v>
      </c>
      <c r="E17" s="23">
        <v>2.738</v>
      </c>
      <c r="F17" s="23">
        <v>3.362</v>
      </c>
      <c r="G17" s="23">
        <v>4.507</v>
      </c>
      <c r="H17" s="23">
        <v>7.007</v>
      </c>
      <c r="I17" s="23">
        <v>6.923</v>
      </c>
      <c r="J17" s="23">
        <v>7.379</v>
      </c>
      <c r="K17" s="23">
        <v>7.536</v>
      </c>
      <c r="L17" s="23">
        <v>7.827</v>
      </c>
      <c r="M17" s="23">
        <v>7.934</v>
      </c>
      <c r="N17" s="23">
        <v>8.228</v>
      </c>
      <c r="O17" s="23">
        <v>7.796</v>
      </c>
      <c r="P17" s="51">
        <v>7.719</v>
      </c>
      <c r="Q17" s="51">
        <v>6.533</v>
      </c>
      <c r="R17" s="28">
        <v>5.5</v>
      </c>
      <c r="S17" s="28">
        <v>1.861</v>
      </c>
      <c r="T17" s="28">
        <v>2.065</v>
      </c>
      <c r="U17" s="28">
        <v>1.951</v>
      </c>
    </row>
    <row r="18" spans="1:21" ht="20.25" customHeight="1">
      <c r="A18" s="26" t="s">
        <v>24</v>
      </c>
      <c r="B18" s="16">
        <v>82</v>
      </c>
      <c r="C18" s="16">
        <v>136.19047619047618</v>
      </c>
      <c r="D18" s="16">
        <v>74.60267005721552</v>
      </c>
      <c r="E18" s="16">
        <v>116.65956540264166</v>
      </c>
      <c r="F18" s="16">
        <v>122.79035792549307</v>
      </c>
      <c r="G18" s="16">
        <v>134.05710886377156</v>
      </c>
      <c r="H18" s="16">
        <v>155.46927002440648</v>
      </c>
      <c r="I18" s="16">
        <v>98.80119880119881</v>
      </c>
      <c r="J18" s="16">
        <v>106.58673985266502</v>
      </c>
      <c r="K18" s="16">
        <v>102.12765957446808</v>
      </c>
      <c r="L18" s="16">
        <v>103.86146496815287</v>
      </c>
      <c r="M18" s="16">
        <v>101.36706273157021</v>
      </c>
      <c r="N18" s="16">
        <v>103.7</v>
      </c>
      <c r="O18" s="16">
        <f aca="true" t="shared" si="1" ref="O18:T18">O17/N17*100</f>
        <v>94.74963539134663</v>
      </c>
      <c r="P18" s="16">
        <f t="shared" si="1"/>
        <v>99.01231400718316</v>
      </c>
      <c r="Q18" s="16">
        <f t="shared" si="1"/>
        <v>84.63531545536986</v>
      </c>
      <c r="R18" s="16">
        <f t="shared" si="1"/>
        <v>84.18796877391704</v>
      </c>
      <c r="S18" s="16">
        <f t="shared" si="1"/>
        <v>33.836363636363636</v>
      </c>
      <c r="T18" s="16">
        <f t="shared" si="1"/>
        <v>110.9618484685653</v>
      </c>
      <c r="U18" s="16">
        <v>94.5</v>
      </c>
    </row>
    <row r="19" spans="1:21" ht="35.25" customHeight="1">
      <c r="A19" s="74" t="s">
        <v>19</v>
      </c>
      <c r="B19" s="23">
        <v>869.6</v>
      </c>
      <c r="C19" s="75">
        <v>1221.3</v>
      </c>
      <c r="D19" s="75">
        <v>1596.3</v>
      </c>
      <c r="E19" s="75">
        <v>1996.6</v>
      </c>
      <c r="F19" s="75">
        <v>2738.9</v>
      </c>
      <c r="G19" s="75">
        <v>3849.4</v>
      </c>
      <c r="H19" s="75">
        <v>5069.5</v>
      </c>
      <c r="I19" s="75">
        <v>6760.4</v>
      </c>
      <c r="J19" s="75">
        <v>8213.4</v>
      </c>
      <c r="K19" s="75">
        <v>8799.6</v>
      </c>
      <c r="L19" s="75">
        <v>9711.7</v>
      </c>
      <c r="M19" s="75">
        <v>10873.7</v>
      </c>
      <c r="N19" s="23">
        <v>12725</v>
      </c>
      <c r="O19" s="23">
        <v>15885.8</v>
      </c>
      <c r="P19" s="68">
        <v>18123.8</v>
      </c>
      <c r="Q19" s="68">
        <v>18196.1</v>
      </c>
      <c r="R19" s="23">
        <v>19746.4</v>
      </c>
      <c r="S19" s="23">
        <v>22099.4</v>
      </c>
      <c r="T19" s="23">
        <v>23311.5</v>
      </c>
      <c r="U19" s="23" t="s">
        <v>141</v>
      </c>
    </row>
    <row r="20" spans="1:21" ht="18.75" customHeight="1">
      <c r="A20" s="26" t="s">
        <v>20</v>
      </c>
      <c r="B20" s="16">
        <v>142.4</v>
      </c>
      <c r="C20" s="16">
        <v>140.4</v>
      </c>
      <c r="D20" s="16">
        <v>130.7</v>
      </c>
      <c r="E20" s="16">
        <v>125.1</v>
      </c>
      <c r="F20" s="16">
        <v>137.2</v>
      </c>
      <c r="G20" s="16">
        <v>140.54547446054985</v>
      </c>
      <c r="H20" s="16">
        <v>131.7</v>
      </c>
      <c r="I20" s="16">
        <v>133.4</v>
      </c>
      <c r="J20" s="16">
        <v>121.49281107626769</v>
      </c>
      <c r="K20" s="16">
        <v>107.13711739352767</v>
      </c>
      <c r="L20" s="16">
        <v>110.36524387472157</v>
      </c>
      <c r="M20" s="16">
        <v>111.9649494939094</v>
      </c>
      <c r="N20" s="16">
        <f aca="true" t="shared" si="2" ref="N20:T20">N19/M19*100</f>
        <v>117.0254835060743</v>
      </c>
      <c r="O20" s="16">
        <f t="shared" si="2"/>
        <v>124.8392927308448</v>
      </c>
      <c r="P20" s="16">
        <f t="shared" si="2"/>
        <v>114.08805348172581</v>
      </c>
      <c r="Q20" s="16">
        <f t="shared" si="2"/>
        <v>100.3989229631755</v>
      </c>
      <c r="R20" s="16">
        <f t="shared" si="2"/>
        <v>108.51995757332618</v>
      </c>
      <c r="S20" s="16">
        <f t="shared" si="2"/>
        <v>111.91609609852935</v>
      </c>
      <c r="T20" s="16">
        <f t="shared" si="2"/>
        <v>105.48476429224323</v>
      </c>
      <c r="U20" s="16" t="s">
        <v>94</v>
      </c>
    </row>
    <row r="21" spans="1:21" s="8" customFormat="1" ht="51" customHeight="1">
      <c r="A21" s="44" t="s">
        <v>28</v>
      </c>
      <c r="B21" s="31">
        <v>2.87</v>
      </c>
      <c r="C21" s="31">
        <v>2.43</v>
      </c>
      <c r="D21" s="31">
        <v>3.3</v>
      </c>
      <c r="E21" s="31">
        <v>3.07</v>
      </c>
      <c r="F21" s="31">
        <v>1.72</v>
      </c>
      <c r="G21" s="31">
        <v>1.37</v>
      </c>
      <c r="H21" s="31">
        <v>1</v>
      </c>
      <c r="I21" s="31">
        <v>0.8</v>
      </c>
      <c r="J21" s="31">
        <v>2.77</v>
      </c>
      <c r="K21" s="31">
        <v>1.51</v>
      </c>
      <c r="L21" s="31">
        <v>1.44</v>
      </c>
      <c r="M21" s="31">
        <v>0.77</v>
      </c>
      <c r="N21" s="31">
        <v>0.73</v>
      </c>
      <c r="O21" s="31">
        <v>0.74</v>
      </c>
      <c r="P21" s="76">
        <v>1.02</v>
      </c>
      <c r="Q21" s="76">
        <v>0.71</v>
      </c>
      <c r="R21" s="31">
        <v>0.88</v>
      </c>
      <c r="S21" s="31">
        <v>0.84</v>
      </c>
      <c r="T21" s="31">
        <v>1.02</v>
      </c>
      <c r="U21" s="31">
        <v>2.09</v>
      </c>
    </row>
    <row r="22" spans="1:20" s="8" customFormat="1" ht="15.75">
      <c r="A22" s="139" t="s">
        <v>92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</row>
    <row r="23" spans="1:12" ht="16.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33"/>
    </row>
    <row r="24" spans="1:15" ht="15.75" customHeight="1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33"/>
      <c r="N24" s="5"/>
      <c r="O24" s="5"/>
    </row>
    <row r="25" spans="1:12" ht="15.75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</row>
  </sheetData>
  <sheetProtection/>
  <mergeCells count="5">
    <mergeCell ref="A23:K23"/>
    <mergeCell ref="A24:K24"/>
    <mergeCell ref="A25:L25"/>
    <mergeCell ref="A22:T22"/>
    <mergeCell ref="A1:U1"/>
  </mergeCells>
  <printOptions/>
  <pageMargins left="0.3937007874015748" right="0.1968503937007874" top="0.9" bottom="0.2362204724409449" header="0.77" footer="0.2362204724409449"/>
  <pageSetup fitToHeight="1" fitToWidth="1"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BreakPreview" zoomScaleSheetLayoutView="100" zoomScalePageLayoutView="0" workbookViewId="0" topLeftCell="A1">
      <pane xSplit="1" ySplit="3" topLeftCell="O4" activePane="bottomRight" state="frozen"/>
      <selection pane="topLeft" activeCell="X33" sqref="X33"/>
      <selection pane="topRight" activeCell="X33" sqref="X33"/>
      <selection pane="bottomLeft" activeCell="X33" sqref="X33"/>
      <selection pane="bottomRight" activeCell="A1" sqref="A1:IV16384"/>
    </sheetView>
  </sheetViews>
  <sheetFormatPr defaultColWidth="9.00390625" defaultRowHeight="12.75"/>
  <cols>
    <col min="1" max="1" width="48.00390625" style="2" customWidth="1"/>
    <col min="2" max="5" width="10.375" style="1" hidden="1" customWidth="1"/>
    <col min="6" max="6" width="10.00390625" style="1" hidden="1" customWidth="1"/>
    <col min="7" max="7" width="10.375" style="1" hidden="1" customWidth="1"/>
    <col min="8" max="8" width="9.875" style="1" hidden="1" customWidth="1"/>
    <col min="9" max="9" width="10.375" style="1" hidden="1" customWidth="1"/>
    <col min="10" max="10" width="10.125" style="1" hidden="1" customWidth="1"/>
    <col min="11" max="12" width="8.625" style="5" hidden="1" customWidth="1"/>
    <col min="13" max="13" width="10.125" style="5" hidden="1" customWidth="1"/>
    <col min="14" max="14" width="10.00390625" style="1" hidden="1" customWidth="1"/>
    <col min="15" max="16" width="9.75390625" style="1" customWidth="1"/>
    <col min="17" max="17" width="9.875" style="1" customWidth="1"/>
    <col min="18" max="18" width="11.125" style="1" customWidth="1"/>
    <col min="19" max="19" width="10.125" style="1" bestFit="1" customWidth="1"/>
    <col min="20" max="20" width="10.00390625" style="1" bestFit="1" customWidth="1"/>
    <col min="21" max="21" width="10.625" style="1" customWidth="1"/>
    <col min="22" max="16384" width="9.125" style="1" customWidth="1"/>
  </cols>
  <sheetData>
    <row r="1" spans="1:21" ht="39" customHeight="1">
      <c r="A1" s="140" t="s">
        <v>161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</row>
    <row r="2" spans="2:13" ht="15.75">
      <c r="B2" s="3"/>
      <c r="C2" s="3"/>
      <c r="D2" s="3"/>
      <c r="E2" s="3"/>
      <c r="F2" s="3"/>
      <c r="G2" s="3"/>
      <c r="L2" s="1"/>
      <c r="M2" s="1"/>
    </row>
    <row r="3" spans="1:21" ht="33">
      <c r="A3" s="19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29</v>
      </c>
      <c r="P3" s="11" t="s">
        <v>53</v>
      </c>
      <c r="Q3" s="11" t="s">
        <v>31</v>
      </c>
      <c r="R3" s="11" t="s">
        <v>33</v>
      </c>
      <c r="S3" s="11" t="s">
        <v>77</v>
      </c>
      <c r="T3" s="48" t="s">
        <v>87</v>
      </c>
      <c r="U3" s="11" t="s">
        <v>155</v>
      </c>
    </row>
    <row r="4" spans="1:21" ht="33">
      <c r="A4" s="21" t="s">
        <v>14</v>
      </c>
      <c r="C4" s="23">
        <v>26.5</v>
      </c>
      <c r="D4" s="23">
        <v>26</v>
      </c>
      <c r="E4" s="23">
        <v>25.4</v>
      </c>
      <c r="F4" s="23">
        <v>24.9</v>
      </c>
      <c r="G4" s="23">
        <v>24.512</v>
      </c>
      <c r="H4" s="23">
        <v>24.2</v>
      </c>
      <c r="I4" s="23">
        <v>23.9</v>
      </c>
      <c r="J4" s="23">
        <v>23.7</v>
      </c>
      <c r="K4" s="23">
        <v>23.526</v>
      </c>
      <c r="L4" s="23">
        <v>23.005</v>
      </c>
      <c r="M4" s="23">
        <v>22.27</v>
      </c>
      <c r="N4" s="23">
        <v>21.588</v>
      </c>
      <c r="O4" s="23">
        <v>21.049</v>
      </c>
      <c r="P4" s="23">
        <v>20.606</v>
      </c>
      <c r="Q4" s="68">
        <v>20.268</v>
      </c>
      <c r="R4" s="68">
        <v>19.955</v>
      </c>
      <c r="S4" s="23">
        <v>19.565</v>
      </c>
      <c r="T4" s="23">
        <v>19.102</v>
      </c>
      <c r="U4" s="23">
        <v>18.65</v>
      </c>
    </row>
    <row r="5" spans="1:21" ht="21.75" customHeight="1">
      <c r="A5" s="21" t="s">
        <v>15</v>
      </c>
      <c r="B5" s="77">
        <v>113.8</v>
      </c>
      <c r="C5" s="77">
        <v>138.5</v>
      </c>
      <c r="D5" s="77">
        <v>132.5</v>
      </c>
      <c r="E5" s="77">
        <v>102.7</v>
      </c>
      <c r="F5" s="77">
        <v>193.741</v>
      </c>
      <c r="G5" s="77">
        <v>222.57600000000002</v>
      </c>
      <c r="H5" s="77">
        <v>264.593</v>
      </c>
      <c r="I5" s="77">
        <v>260.838</v>
      </c>
      <c r="J5" s="77">
        <v>367.64200000000005</v>
      </c>
      <c r="K5" s="77">
        <v>281.135</v>
      </c>
      <c r="L5" s="23">
        <v>243.52499999999998</v>
      </c>
      <c r="M5" s="23">
        <v>652.3</v>
      </c>
      <c r="N5" s="23">
        <v>369.549</v>
      </c>
      <c r="O5" s="23">
        <v>397.121</v>
      </c>
      <c r="P5" s="68">
        <v>282.6</v>
      </c>
      <c r="Q5" s="68">
        <v>315.6</v>
      </c>
      <c r="R5" s="23">
        <v>330.2</v>
      </c>
      <c r="S5" s="23">
        <v>330.14</v>
      </c>
      <c r="T5" s="23">
        <v>344.8</v>
      </c>
      <c r="U5" s="23">
        <v>359.492</v>
      </c>
    </row>
    <row r="6" spans="1:21" ht="21" customHeight="1">
      <c r="A6" s="26" t="s">
        <v>16</v>
      </c>
      <c r="B6" s="24">
        <v>96.1</v>
      </c>
      <c r="C6" s="24">
        <v>112.4</v>
      </c>
      <c r="D6" s="24">
        <v>79.4</v>
      </c>
      <c r="E6" s="24">
        <v>64.3</v>
      </c>
      <c r="F6" s="24">
        <v>129.8</v>
      </c>
      <c r="G6" s="24">
        <v>117.8</v>
      </c>
      <c r="H6" s="24">
        <v>105.5</v>
      </c>
      <c r="I6" s="24">
        <v>81.5</v>
      </c>
      <c r="J6" s="24">
        <v>138.3</v>
      </c>
      <c r="K6" s="24">
        <v>82.5</v>
      </c>
      <c r="L6" s="16">
        <v>85.1</v>
      </c>
      <c r="M6" s="16">
        <v>111.9</v>
      </c>
      <c r="N6" s="16">
        <v>73.2</v>
      </c>
      <c r="O6" s="16">
        <v>109.6</v>
      </c>
      <c r="P6" s="69">
        <v>95.8</v>
      </c>
      <c r="Q6" s="69">
        <v>96.7</v>
      </c>
      <c r="R6" s="16">
        <v>101.7</v>
      </c>
      <c r="S6" s="16">
        <v>96.5</v>
      </c>
      <c r="T6" s="16">
        <v>103.8</v>
      </c>
      <c r="U6" s="16">
        <v>86.7</v>
      </c>
    </row>
    <row r="7" spans="1:21" ht="49.5">
      <c r="A7" s="21" t="s">
        <v>21</v>
      </c>
      <c r="B7" s="78">
        <v>426.591</v>
      </c>
      <c r="C7" s="23">
        <v>405.459</v>
      </c>
      <c r="D7" s="23">
        <v>510.797</v>
      </c>
      <c r="E7" s="23">
        <v>583.682</v>
      </c>
      <c r="F7" s="23">
        <v>718.62</v>
      </c>
      <c r="G7" s="23">
        <v>820.589</v>
      </c>
      <c r="H7" s="23">
        <v>970.674</v>
      </c>
      <c r="I7" s="23">
        <v>1195.367</v>
      </c>
      <c r="J7" s="23">
        <v>1340.116</v>
      </c>
      <c r="K7" s="23">
        <v>1097.456</v>
      </c>
      <c r="L7" s="23">
        <v>1497.715</v>
      </c>
      <c r="M7" s="23">
        <v>1320.345</v>
      </c>
      <c r="N7" s="23">
        <v>1438.1</v>
      </c>
      <c r="O7" s="23">
        <v>2516.9</v>
      </c>
      <c r="P7" s="23">
        <v>3149.6</v>
      </c>
      <c r="Q7" s="23">
        <v>2514.3</v>
      </c>
      <c r="R7" s="23">
        <v>2777.2</v>
      </c>
      <c r="S7" s="23">
        <v>2974.7</v>
      </c>
      <c r="T7" s="23">
        <v>3515.9</v>
      </c>
      <c r="U7" s="23">
        <v>3612</v>
      </c>
    </row>
    <row r="8" spans="1:21" ht="49.5">
      <c r="A8" s="70" t="s">
        <v>22</v>
      </c>
      <c r="B8" s="25">
        <v>115.15509583414114</v>
      </c>
      <c r="C8" s="16">
        <v>86.48435759222986</v>
      </c>
      <c r="D8" s="16">
        <v>104.98328232118826</v>
      </c>
      <c r="E8" s="16">
        <v>101.2124693106032</v>
      </c>
      <c r="F8" s="16">
        <v>99.04940496161629</v>
      </c>
      <c r="G8" s="16">
        <v>108.85563180504397</v>
      </c>
      <c r="H8" s="16">
        <v>99.82270993337588</v>
      </c>
      <c r="I8" s="16">
        <v>107.23369672716615</v>
      </c>
      <c r="J8" s="16">
        <v>105.9</v>
      </c>
      <c r="K8" s="16">
        <v>75.7</v>
      </c>
      <c r="L8" s="16">
        <v>126</v>
      </c>
      <c r="M8" s="16">
        <v>90.7</v>
      </c>
      <c r="N8" s="16">
        <v>91.7</v>
      </c>
      <c r="O8" s="16">
        <v>183.2</v>
      </c>
      <c r="P8" s="16">
        <v>111.8</v>
      </c>
      <c r="Q8" s="16">
        <v>82.5</v>
      </c>
      <c r="R8" s="16">
        <v>104</v>
      </c>
      <c r="S8" s="16">
        <v>107.1</v>
      </c>
      <c r="T8" s="16">
        <v>113.5</v>
      </c>
      <c r="U8" s="16">
        <v>104.9</v>
      </c>
    </row>
    <row r="9" spans="1:21" ht="24" customHeight="1">
      <c r="A9" s="21" t="s">
        <v>26</v>
      </c>
      <c r="B9" s="23">
        <v>124.2</v>
      </c>
      <c r="C9" s="23">
        <v>133.1</v>
      </c>
      <c r="D9" s="23">
        <v>161</v>
      </c>
      <c r="E9" s="23">
        <v>188.7</v>
      </c>
      <c r="F9" s="23">
        <v>239.1</v>
      </c>
      <c r="G9" s="23">
        <v>337</v>
      </c>
      <c r="H9" s="23">
        <v>482</v>
      </c>
      <c r="I9" s="23">
        <v>606.341</v>
      </c>
      <c r="J9" s="23">
        <v>666.271</v>
      </c>
      <c r="K9" s="23">
        <v>720.045</v>
      </c>
      <c r="L9" s="23">
        <v>842.07</v>
      </c>
      <c r="M9" s="23">
        <v>925.9</v>
      </c>
      <c r="N9" s="23">
        <v>958.4</v>
      </c>
      <c r="O9" s="23">
        <v>1085.405</v>
      </c>
      <c r="P9" s="68">
        <v>1203.5</v>
      </c>
      <c r="Q9" s="68">
        <v>1297.5</v>
      </c>
      <c r="R9" s="23">
        <v>1339.8</v>
      </c>
      <c r="S9" s="23">
        <v>1382.323</v>
      </c>
      <c r="T9" s="23">
        <v>1441.7</v>
      </c>
      <c r="U9" s="23">
        <v>1333.2</v>
      </c>
    </row>
    <row r="10" spans="1:21" ht="22.5" customHeight="1">
      <c r="A10" s="26" t="s">
        <v>27</v>
      </c>
      <c r="B10" s="16">
        <v>105.1</v>
      </c>
      <c r="C10" s="16">
        <v>96</v>
      </c>
      <c r="D10" s="16">
        <v>109.1</v>
      </c>
      <c r="E10" s="16">
        <v>102.5</v>
      </c>
      <c r="F10" s="16">
        <v>117</v>
      </c>
      <c r="G10" s="16">
        <v>133</v>
      </c>
      <c r="H10" s="16">
        <v>113.2</v>
      </c>
      <c r="I10" s="16">
        <v>115.6</v>
      </c>
      <c r="J10" s="16">
        <v>99.1</v>
      </c>
      <c r="K10" s="16">
        <v>100.7</v>
      </c>
      <c r="L10" s="16">
        <v>103.8</v>
      </c>
      <c r="M10" s="16">
        <v>104.5</v>
      </c>
      <c r="N10" s="16">
        <v>106</v>
      </c>
      <c r="O10" s="16">
        <v>104.1</v>
      </c>
      <c r="P10" s="69">
        <v>94.8</v>
      </c>
      <c r="Q10" s="69">
        <v>100.6</v>
      </c>
      <c r="R10" s="16">
        <v>100</v>
      </c>
      <c r="S10" s="16">
        <v>100.4</v>
      </c>
      <c r="T10" s="16">
        <v>99.5</v>
      </c>
      <c r="U10" s="16">
        <v>89.1</v>
      </c>
    </row>
    <row r="11" spans="1:21" ht="38.25" customHeight="1">
      <c r="A11" s="21" t="s">
        <v>42</v>
      </c>
      <c r="B11" s="78">
        <v>26.4</v>
      </c>
      <c r="C11" s="23">
        <v>24.6</v>
      </c>
      <c r="D11" s="23">
        <v>48.5</v>
      </c>
      <c r="E11" s="23">
        <v>41</v>
      </c>
      <c r="F11" s="23">
        <v>15.5</v>
      </c>
      <c r="G11" s="23">
        <v>17.9</v>
      </c>
      <c r="H11" s="23">
        <v>69</v>
      </c>
      <c r="I11" s="23">
        <v>123.2</v>
      </c>
      <c r="J11" s="23">
        <v>35.5808</v>
      </c>
      <c r="K11" s="23">
        <v>25.598</v>
      </c>
      <c r="L11" s="23">
        <v>126.8</v>
      </c>
      <c r="M11" s="23">
        <v>50.2</v>
      </c>
      <c r="N11" s="23">
        <v>210</v>
      </c>
      <c r="O11" s="23">
        <v>418.7</v>
      </c>
      <c r="P11" s="68">
        <v>140.2</v>
      </c>
      <c r="Q11" s="68">
        <v>89.2</v>
      </c>
      <c r="R11" s="23">
        <v>114.2</v>
      </c>
      <c r="S11" s="23">
        <v>227.4</v>
      </c>
      <c r="T11" s="23">
        <v>171</v>
      </c>
      <c r="U11" s="23">
        <v>88.7</v>
      </c>
    </row>
    <row r="12" spans="1:21" ht="21" customHeight="1">
      <c r="A12" s="26" t="s">
        <v>18</v>
      </c>
      <c r="B12" s="25">
        <v>67.5</v>
      </c>
      <c r="C12" s="16">
        <v>80.7</v>
      </c>
      <c r="D12" s="16">
        <v>168.5</v>
      </c>
      <c r="E12" s="16">
        <v>72.6</v>
      </c>
      <c r="F12" s="16">
        <v>32.3</v>
      </c>
      <c r="G12" s="16">
        <v>102.1</v>
      </c>
      <c r="H12" s="16" t="s">
        <v>38</v>
      </c>
      <c r="I12" s="16">
        <v>142.1</v>
      </c>
      <c r="J12" s="16">
        <v>29.6</v>
      </c>
      <c r="K12" s="16">
        <v>70.94999532580387</v>
      </c>
      <c r="L12" s="16" t="s">
        <v>58</v>
      </c>
      <c r="M12" s="16">
        <v>38.4</v>
      </c>
      <c r="N12" s="16" t="s">
        <v>59</v>
      </c>
      <c r="O12" s="16">
        <v>187.7</v>
      </c>
      <c r="P12" s="69">
        <v>29.6</v>
      </c>
      <c r="Q12" s="69">
        <v>63.7</v>
      </c>
      <c r="R12" s="16">
        <v>120.4</v>
      </c>
      <c r="S12" s="16">
        <v>183.5</v>
      </c>
      <c r="T12" s="16">
        <v>72.4</v>
      </c>
      <c r="U12" s="16">
        <v>52</v>
      </c>
    </row>
    <row r="13" spans="1:21" ht="37.5" customHeight="1">
      <c r="A13" s="21" t="s">
        <v>17</v>
      </c>
      <c r="B13" s="79">
        <v>44.6</v>
      </c>
      <c r="C13" s="71">
        <v>56.6</v>
      </c>
      <c r="D13" s="71">
        <v>103</v>
      </c>
      <c r="E13" s="71">
        <v>113.8</v>
      </c>
      <c r="F13" s="71">
        <v>107.822</v>
      </c>
      <c r="G13" s="71">
        <v>157.445</v>
      </c>
      <c r="H13" s="71">
        <v>400.318</v>
      </c>
      <c r="I13" s="71">
        <v>803.808</v>
      </c>
      <c r="J13" s="71">
        <v>649.22</v>
      </c>
      <c r="K13" s="71">
        <v>460.073</v>
      </c>
      <c r="L13" s="71">
        <v>759.3</v>
      </c>
      <c r="M13" s="71">
        <v>499.693</v>
      </c>
      <c r="N13" s="71">
        <v>1803.652</v>
      </c>
      <c r="O13" s="71">
        <v>491.534</v>
      </c>
      <c r="P13" s="71">
        <v>276.3</v>
      </c>
      <c r="Q13" s="72">
        <v>269.1</v>
      </c>
      <c r="R13" s="71">
        <v>327.8</v>
      </c>
      <c r="S13" s="71">
        <v>266.7</v>
      </c>
      <c r="T13" s="71">
        <v>356.3</v>
      </c>
      <c r="U13" s="71">
        <v>764.1</v>
      </c>
    </row>
    <row r="14" spans="1:21" ht="24" customHeight="1">
      <c r="A14" s="70" t="s">
        <v>18</v>
      </c>
      <c r="B14" s="25">
        <v>77.7</v>
      </c>
      <c r="C14" s="16">
        <v>110.1</v>
      </c>
      <c r="D14" s="16">
        <v>161.7</v>
      </c>
      <c r="E14" s="16">
        <v>97.7</v>
      </c>
      <c r="F14" s="16">
        <v>83.8</v>
      </c>
      <c r="G14" s="16">
        <v>133</v>
      </c>
      <c r="H14" s="16" t="s">
        <v>50</v>
      </c>
      <c r="I14" s="16">
        <v>165</v>
      </c>
      <c r="J14" s="16">
        <v>79.57442769461697</v>
      </c>
      <c r="K14" s="16">
        <v>69.27223864968514</v>
      </c>
      <c r="L14" s="16">
        <v>148.68380758141728</v>
      </c>
      <c r="M14" s="16">
        <v>63.58424457818065</v>
      </c>
      <c r="N14" s="16" t="s">
        <v>60</v>
      </c>
      <c r="O14" s="16">
        <v>26.1</v>
      </c>
      <c r="P14" s="16">
        <v>53</v>
      </c>
      <c r="Q14" s="69">
        <v>94.5</v>
      </c>
      <c r="R14" s="16">
        <v>117.9</v>
      </c>
      <c r="S14" s="16">
        <v>76.5</v>
      </c>
      <c r="T14" s="16">
        <v>126.3</v>
      </c>
      <c r="U14" s="16" t="s">
        <v>130</v>
      </c>
    </row>
    <row r="15" spans="1:21" ht="22.5" customHeight="1">
      <c r="A15" s="21" t="s">
        <v>23</v>
      </c>
      <c r="B15" s="23">
        <v>5.489</v>
      </c>
      <c r="C15" s="23">
        <v>5.817</v>
      </c>
      <c r="D15" s="23">
        <v>5.143</v>
      </c>
      <c r="E15" s="23">
        <v>4.782</v>
      </c>
      <c r="F15" s="23">
        <v>8.641</v>
      </c>
      <c r="G15" s="23">
        <v>7.414</v>
      </c>
      <c r="H15" s="23">
        <v>10.514</v>
      </c>
      <c r="I15" s="23">
        <v>11.098</v>
      </c>
      <c r="J15" s="23">
        <v>11.685</v>
      </c>
      <c r="K15" s="23">
        <v>12.072</v>
      </c>
      <c r="L15" s="23">
        <v>12.302</v>
      </c>
      <c r="M15" s="23">
        <v>11.977</v>
      </c>
      <c r="N15" s="23">
        <v>7.094</v>
      </c>
      <c r="O15" s="23">
        <v>7.1</v>
      </c>
      <c r="P15" s="68">
        <v>5.7</v>
      </c>
      <c r="Q15" s="68">
        <v>3.01</v>
      </c>
      <c r="R15" s="23">
        <v>1.9</v>
      </c>
      <c r="S15" s="23">
        <v>1.409</v>
      </c>
      <c r="T15" s="23">
        <v>1.8</v>
      </c>
      <c r="U15" s="23">
        <v>2.353</v>
      </c>
    </row>
    <row r="16" spans="1:21" ht="21.75" customHeight="1">
      <c r="A16" s="26" t="s">
        <v>24</v>
      </c>
      <c r="B16" s="16">
        <v>138.8</v>
      </c>
      <c r="C16" s="16">
        <v>105.9755875387138</v>
      </c>
      <c r="D16" s="16">
        <v>88.4132714457624</v>
      </c>
      <c r="E16" s="16">
        <v>92.98075053470737</v>
      </c>
      <c r="F16" s="16">
        <v>180.69845253032204</v>
      </c>
      <c r="G16" s="16">
        <v>85.80025460016202</v>
      </c>
      <c r="H16" s="16">
        <v>141.81278661990828</v>
      </c>
      <c r="I16" s="16">
        <v>105.55449876355337</v>
      </c>
      <c r="J16" s="16">
        <v>105.2892413047396</v>
      </c>
      <c r="K16" s="16">
        <v>103.31193838254171</v>
      </c>
      <c r="L16" s="16">
        <v>101.90523525513586</v>
      </c>
      <c r="M16" s="16">
        <f aca="true" t="shared" si="0" ref="M16:T16">M15/L15*100</f>
        <v>97.35815314582995</v>
      </c>
      <c r="N16" s="16">
        <f t="shared" si="0"/>
        <v>59.23019119979962</v>
      </c>
      <c r="O16" s="16">
        <f t="shared" si="0"/>
        <v>100.08457851705666</v>
      </c>
      <c r="P16" s="16">
        <f t="shared" si="0"/>
        <v>80.28169014084507</v>
      </c>
      <c r="Q16" s="16">
        <f t="shared" si="0"/>
        <v>52.807017543859644</v>
      </c>
      <c r="R16" s="16">
        <f t="shared" si="0"/>
        <v>63.12292358803987</v>
      </c>
      <c r="S16" s="16">
        <f t="shared" si="0"/>
        <v>74.15789473684211</v>
      </c>
      <c r="T16" s="16">
        <f t="shared" si="0"/>
        <v>127.750177430802</v>
      </c>
      <c r="U16" s="16">
        <v>127.7</v>
      </c>
    </row>
    <row r="17" spans="1:21" ht="38.25" customHeight="1">
      <c r="A17" s="21" t="s">
        <v>25</v>
      </c>
      <c r="B17" s="23">
        <v>5.489</v>
      </c>
      <c r="C17" s="23">
        <v>5.817</v>
      </c>
      <c r="D17" s="23">
        <v>5.143</v>
      </c>
      <c r="E17" s="23">
        <v>4.782</v>
      </c>
      <c r="F17" s="23">
        <v>7.129</v>
      </c>
      <c r="G17" s="23">
        <v>7.414</v>
      </c>
      <c r="H17" s="23">
        <v>10.514</v>
      </c>
      <c r="I17" s="23">
        <v>11.098</v>
      </c>
      <c r="J17" s="23">
        <v>11.685</v>
      </c>
      <c r="K17" s="23">
        <v>12.072</v>
      </c>
      <c r="L17" s="23">
        <v>12.302</v>
      </c>
      <c r="M17" s="23">
        <v>11.977</v>
      </c>
      <c r="N17" s="23">
        <v>7.093</v>
      </c>
      <c r="O17" s="23">
        <v>7.1</v>
      </c>
      <c r="P17" s="68">
        <v>5.7</v>
      </c>
      <c r="Q17" s="68">
        <v>3.01</v>
      </c>
      <c r="R17" s="23">
        <v>1.9</v>
      </c>
      <c r="S17" s="23">
        <v>1.409</v>
      </c>
      <c r="T17" s="23">
        <v>1.8</v>
      </c>
      <c r="U17" s="23">
        <v>2.353</v>
      </c>
    </row>
    <row r="18" spans="1:21" ht="22.5" customHeight="1">
      <c r="A18" s="26" t="s">
        <v>24</v>
      </c>
      <c r="B18" s="16">
        <v>142</v>
      </c>
      <c r="C18" s="16">
        <v>105.9755875387138</v>
      </c>
      <c r="D18" s="16">
        <v>88.4132714457624</v>
      </c>
      <c r="E18" s="16">
        <v>92.98075053470737</v>
      </c>
      <c r="F18" s="16">
        <v>149.0798828941865</v>
      </c>
      <c r="G18" s="16">
        <v>103.99775564595315</v>
      </c>
      <c r="H18" s="16">
        <v>141.81278661990828</v>
      </c>
      <c r="I18" s="16">
        <v>105.55449876355337</v>
      </c>
      <c r="J18" s="16">
        <v>105.2892413047396</v>
      </c>
      <c r="K18" s="16">
        <v>103.31193838254171</v>
      </c>
      <c r="L18" s="16">
        <v>101.90523525513586</v>
      </c>
      <c r="M18" s="16">
        <v>97.35815314582995</v>
      </c>
      <c r="N18" s="16">
        <v>59.2</v>
      </c>
      <c r="O18" s="16">
        <f aca="true" t="shared" si="1" ref="O18:T18">O17/N17*100</f>
        <v>100.09868884816015</v>
      </c>
      <c r="P18" s="16">
        <f t="shared" si="1"/>
        <v>80.28169014084507</v>
      </c>
      <c r="Q18" s="16">
        <f t="shared" si="1"/>
        <v>52.807017543859644</v>
      </c>
      <c r="R18" s="16">
        <f t="shared" si="1"/>
        <v>63.12292358803987</v>
      </c>
      <c r="S18" s="16">
        <f t="shared" si="1"/>
        <v>74.15789473684211</v>
      </c>
      <c r="T18" s="16">
        <f t="shared" si="1"/>
        <v>127.750177430802</v>
      </c>
      <c r="U18" s="16">
        <v>127.7</v>
      </c>
    </row>
    <row r="19" spans="1:21" ht="21.75" customHeight="1">
      <c r="A19" s="21" t="s">
        <v>19</v>
      </c>
      <c r="B19" s="78">
        <v>882.2</v>
      </c>
      <c r="C19" s="23">
        <v>1308.8</v>
      </c>
      <c r="D19" s="23">
        <v>1690.3</v>
      </c>
      <c r="E19" s="23">
        <v>1939</v>
      </c>
      <c r="F19" s="23">
        <v>2400.2</v>
      </c>
      <c r="G19" s="23">
        <v>3505</v>
      </c>
      <c r="H19" s="23">
        <v>5259.7</v>
      </c>
      <c r="I19" s="23">
        <v>6933.1</v>
      </c>
      <c r="J19" s="23">
        <v>8258.5</v>
      </c>
      <c r="K19" s="23">
        <v>8505.4</v>
      </c>
      <c r="L19" s="23">
        <v>9342.8</v>
      </c>
      <c r="M19" s="23">
        <v>10831.8</v>
      </c>
      <c r="N19" s="23">
        <v>12761.8</v>
      </c>
      <c r="O19" s="23">
        <v>14523.2</v>
      </c>
      <c r="P19" s="23">
        <v>14892.3</v>
      </c>
      <c r="Q19" s="23">
        <v>15443.6</v>
      </c>
      <c r="R19" s="23">
        <v>16773</v>
      </c>
      <c r="S19" s="23">
        <v>19277.1</v>
      </c>
      <c r="T19" s="23">
        <v>21420.5</v>
      </c>
      <c r="U19" s="23" t="s">
        <v>140</v>
      </c>
    </row>
    <row r="20" spans="1:21" ht="21.75" customHeight="1">
      <c r="A20" s="70" t="s">
        <v>20</v>
      </c>
      <c r="B20" s="25">
        <v>136.6</v>
      </c>
      <c r="C20" s="16">
        <v>148.4</v>
      </c>
      <c r="D20" s="16">
        <v>129.1</v>
      </c>
      <c r="E20" s="16">
        <v>114.7</v>
      </c>
      <c r="F20" s="16">
        <v>123.8</v>
      </c>
      <c r="G20" s="16">
        <v>146.0294975418715</v>
      </c>
      <c r="H20" s="16">
        <v>150.1</v>
      </c>
      <c r="I20" s="16">
        <v>131.8</v>
      </c>
      <c r="J20" s="16">
        <v>119.11698951407017</v>
      </c>
      <c r="K20" s="16">
        <v>102.98964703033238</v>
      </c>
      <c r="L20" s="16">
        <v>109.84550991135042</v>
      </c>
      <c r="M20" s="16">
        <v>115.93740634499295</v>
      </c>
      <c r="N20" s="16">
        <f aca="true" t="shared" si="2" ref="N20:T20">N19/M19*100</f>
        <v>117.81790653446333</v>
      </c>
      <c r="O20" s="16">
        <f t="shared" si="2"/>
        <v>113.80212822642575</v>
      </c>
      <c r="P20" s="16">
        <f t="shared" si="2"/>
        <v>102.54145091990745</v>
      </c>
      <c r="Q20" s="16">
        <f t="shared" si="2"/>
        <v>103.70191306916998</v>
      </c>
      <c r="R20" s="16">
        <f t="shared" si="2"/>
        <v>108.6080965577974</v>
      </c>
      <c r="S20" s="16">
        <f t="shared" si="2"/>
        <v>114.92935074226433</v>
      </c>
      <c r="T20" s="16">
        <f t="shared" si="2"/>
        <v>111.11889236451542</v>
      </c>
      <c r="U20" s="16" t="s">
        <v>156</v>
      </c>
    </row>
    <row r="21" spans="1:21" s="8" customFormat="1" ht="36.75" customHeight="1">
      <c r="A21" s="20" t="s">
        <v>28</v>
      </c>
      <c r="B21" s="14">
        <v>2.75</v>
      </c>
      <c r="C21" s="14">
        <v>1.5</v>
      </c>
      <c r="D21" s="14">
        <v>1.63</v>
      </c>
      <c r="E21" s="14">
        <v>2.22</v>
      </c>
      <c r="F21" s="14">
        <v>1.46</v>
      </c>
      <c r="G21" s="14">
        <v>1.35</v>
      </c>
      <c r="H21" s="7">
        <v>1.3</v>
      </c>
      <c r="I21" s="7">
        <v>1.2</v>
      </c>
      <c r="J21" s="7">
        <v>1.85</v>
      </c>
      <c r="K21" s="14">
        <v>1.82</v>
      </c>
      <c r="L21" s="31">
        <v>1.64</v>
      </c>
      <c r="M21" s="31">
        <v>1.1</v>
      </c>
      <c r="N21" s="31">
        <v>1</v>
      </c>
      <c r="O21" s="31">
        <v>1.04</v>
      </c>
      <c r="P21" s="31">
        <v>1.15</v>
      </c>
      <c r="Q21" s="32">
        <v>1.32</v>
      </c>
      <c r="R21" s="32">
        <v>1.42</v>
      </c>
      <c r="S21" s="32">
        <v>1.41</v>
      </c>
      <c r="T21" s="32">
        <v>1.24</v>
      </c>
      <c r="U21" s="102">
        <v>2.88</v>
      </c>
    </row>
    <row r="22" spans="1:20" s="8" customFormat="1" ht="15.75">
      <c r="A22" s="139" t="s">
        <v>92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</row>
    <row r="23" spans="1:12" ht="16.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33"/>
    </row>
    <row r="24" spans="1:17" ht="16.5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33"/>
      <c r="N24" s="5"/>
      <c r="O24" s="5"/>
      <c r="P24" s="5"/>
      <c r="Q24" s="5"/>
    </row>
    <row r="25" spans="1:17" ht="15.75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N25" s="5"/>
      <c r="O25" s="5"/>
      <c r="P25" s="5"/>
      <c r="Q25" s="5"/>
    </row>
  </sheetData>
  <sheetProtection/>
  <mergeCells count="5">
    <mergeCell ref="A23:K23"/>
    <mergeCell ref="A24:K24"/>
    <mergeCell ref="A25:L25"/>
    <mergeCell ref="A22:T22"/>
    <mergeCell ref="A1:U1"/>
  </mergeCells>
  <printOptions/>
  <pageMargins left="0.3937007874015748" right="0.1968503937007874" top="1.2" bottom="0.2362204724409449" header="0.76" footer="0.2362204724409449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Социально-экономическое развитие муниципальных образований</dc:title>
  <dc:subject/>
  <dc:creator>KoshkinaAV</dc:creator>
  <cp:keywords/>
  <dc:description/>
  <cp:lastModifiedBy>user</cp:lastModifiedBy>
  <cp:lastPrinted>2021-06-18T14:10:31Z</cp:lastPrinted>
  <dcterms:created xsi:type="dcterms:W3CDTF">2014-07-30T12:02:20Z</dcterms:created>
  <dcterms:modified xsi:type="dcterms:W3CDTF">2021-06-18T14:10:59Z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XXJ7TYMEEKJ2-394-43</vt:lpwstr>
  </property>
  <property fmtid="{D5CDD505-2E9C-101B-9397-08002B2CF9AE}" pid="4" name="_dlc_DocIdItemGu">
    <vt:lpwstr>3928211c-dc6a-4cd9-9198-21d4c4050e85</vt:lpwstr>
  </property>
  <property fmtid="{D5CDD505-2E9C-101B-9397-08002B2CF9AE}" pid="5" name="_dlc_DocIdU">
    <vt:lpwstr>https://vip.gov.mari.ru/mecon/_layouts/DocIdRedir.aspx?ID=XXJ7TYMEEKJ2-394-43, XXJ7TYMEEKJ2-394-43</vt:lpwstr>
  </property>
  <property fmtid="{D5CDD505-2E9C-101B-9397-08002B2CF9AE}" pid="6" name="Пап">
    <vt:lpwstr>Социально-экономическое развитие МО РМЭ</vt:lpwstr>
  </property>
  <property fmtid="{D5CDD505-2E9C-101B-9397-08002B2CF9AE}" pid="7" name="Описан">
    <vt:lpwstr>за 2001-2020 гг.</vt:lpwstr>
  </property>
</Properties>
</file>